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_normal\"/>
    </mc:Choice>
  </mc:AlternateContent>
  <bookViews>
    <workbookView xWindow="0" yWindow="0" windowWidth="28800" windowHeight="12060"/>
  </bookViews>
  <sheets>
    <sheet name="ノーマル④ミックス" sheetId="1" r:id="rId1"/>
  </sheets>
  <definedNames>
    <definedName name="Bgo" localSheetId="0">INDIRECT(ノーマル④ミックス!$AG$47)</definedName>
    <definedName name="Bhati" localSheetId="0">INDIRECT(ノーマル④ミックス!$AG$50)</definedName>
    <definedName name="Biti" localSheetId="0">INDIRECT(ノーマル④ミックス!$AG$43)</definedName>
    <definedName name="Bju" localSheetId="0">INDIRECT(ノーマル④ミックス!$AG$52)</definedName>
    <definedName name="Bjuiti" localSheetId="0">INDIRECT(ノーマル④ミックス!$AG$53)</definedName>
    <definedName name="Bjuni" localSheetId="0">INDIRECT(ノーマル④ミックス!$AG$54)</definedName>
    <definedName name="Bku" localSheetId="0">INDIRECT(ノーマル④ミックス!$AG$51)</definedName>
    <definedName name="Bnana" localSheetId="0">INDIRECT(ノーマル④ミックス!$AG$49)</definedName>
    <definedName name="Bni" localSheetId="0">INDIRECT(ノーマル④ミックス!$AG$44)</definedName>
    <definedName name="Broku" localSheetId="0">INDIRECT(ノーマル④ミックス!$AG$48)</definedName>
    <definedName name="Bsan" localSheetId="0">INDIRECT(ノーマル④ミックス!$AG$45)</definedName>
    <definedName name="Bsi" localSheetId="0">INDIRECT(ノーマル④ミックス!$AG$46)</definedName>
    <definedName name="Cgo" localSheetId="0">INDIRECT(ノーマル④ミックス!$AF$47)</definedName>
    <definedName name="Chati" localSheetId="0">INDIRECT(ノーマル④ミックス!$AF$50)</definedName>
    <definedName name="Citi" localSheetId="0">INDIRECT(ノーマル④ミックス!$AF$43)</definedName>
    <definedName name="Cju" localSheetId="0">INDIRECT(ノーマル④ミックス!$AF$52)</definedName>
    <definedName name="Cjuiti" localSheetId="0">INDIRECT(ノーマル④ミックス!$AF$53)</definedName>
    <definedName name="Cjuni" localSheetId="0">INDIRECT(ノーマル④ミックス!$AF$54)</definedName>
    <definedName name="Cku" localSheetId="0">INDIRECT(ノーマル④ミックス!$AF$51)</definedName>
    <definedName name="Cnana" localSheetId="0">INDIRECT(ノーマル④ミックス!$AF$49)</definedName>
    <definedName name="Cni" localSheetId="0">INDIRECT(ノーマル④ミックス!$AF$44)</definedName>
    <definedName name="Croku" localSheetId="0">INDIRECT(ノーマル④ミックス!$AF$48)</definedName>
    <definedName name="Csan" localSheetId="0">INDIRECT(ノーマル④ミックス!$AF$45)</definedName>
    <definedName name="Csi" localSheetId="0">INDIRECT(ノーマル④ミックス!$AF$46)</definedName>
    <definedName name="Ego" localSheetId="0">INDIRECT(ノーマル④ミックス!$AE$47)</definedName>
    <definedName name="Ehati" localSheetId="0">INDIRECT(ノーマル④ミックス!$AE$50)</definedName>
    <definedName name="Eiti" localSheetId="0">INDIRECT(ノーマル④ミックス!$AE$43)</definedName>
    <definedName name="Eju" localSheetId="0">INDIRECT(ノーマル④ミックス!$AE$52)</definedName>
    <definedName name="Ejuiti" localSheetId="0">INDIRECT(ノーマル④ミックス!$AE$53)</definedName>
    <definedName name="Ejuni" localSheetId="0">INDIRECT(ノーマル④ミックス!$AE$54)</definedName>
    <definedName name="Eku" localSheetId="0">INDIRECT(ノーマル④ミックス!$AE$51)</definedName>
    <definedName name="Enana" localSheetId="0">INDIRECT(ノーマル④ミックス!$AE$49)</definedName>
    <definedName name="Eni" localSheetId="0">INDIRECT(ノーマル④ミックス!$AE$44)</definedName>
    <definedName name="Eroku" localSheetId="0">INDIRECT(ノーマル④ミックス!$AE$48)</definedName>
    <definedName name="Esan" localSheetId="0">INDIRECT(ノーマル④ミックス!$AE$45)</definedName>
    <definedName name="Esi" localSheetId="0">INDIRECT(ノーマル④ミックス!$AE$46)</definedName>
    <definedName name="Fgo" localSheetId="0">INDIRECT(ノーマル④ミックス!$AD$47)</definedName>
    <definedName name="Fhati" localSheetId="0">INDIRECT(ノーマル④ミックス!$AD$50)</definedName>
    <definedName name="Fiti" localSheetId="0">INDIRECT(ノーマル④ミックス!$AD$43)</definedName>
    <definedName name="Fju" localSheetId="0">INDIRECT(ノーマル④ミックス!$AD$52)</definedName>
    <definedName name="Fjuiti" localSheetId="0">INDIRECT(ノーマル④ミックス!$AD$53)</definedName>
    <definedName name="Fjuni" localSheetId="0">INDIRECT(ノーマル④ミックス!$AD$54)</definedName>
    <definedName name="Fku" localSheetId="0">INDIRECT(ノーマル④ミックス!$AD$51)</definedName>
    <definedName name="Fnana" localSheetId="0">INDIRECT(ノーマル④ミックス!$AD$49)</definedName>
    <definedName name="Fni" localSheetId="0">INDIRECT(ノーマル④ミックス!$AD$44)</definedName>
    <definedName name="Froku" localSheetId="0">INDIRECT(ノーマル④ミックス!$AD$48)</definedName>
    <definedName name="Fsan" localSheetId="0">INDIRECT(ノーマル④ミックス!$AD$45)</definedName>
    <definedName name="Fsi" localSheetId="0">INDIRECT(ノーマル④ミックス!$AD$46)</definedName>
    <definedName name="Hgo" localSheetId="0">INDIRECT(ノーマル④ミックス!$AC$47)</definedName>
    <definedName name="Hhati" localSheetId="0">INDIRECT(ノーマル④ミックス!$AC$50)</definedName>
    <definedName name="Hiti" localSheetId="0">INDIRECT(ノーマル④ミックス!$AC$43)</definedName>
    <definedName name="Hju" localSheetId="0">INDIRECT(ノーマル④ミックス!$AC$52)</definedName>
    <definedName name="Hjuiti" localSheetId="0">INDIRECT(ノーマル④ミックス!$AC$53)</definedName>
    <definedName name="Hjuni" localSheetId="0">INDIRECT(ノーマル④ミックス!$AC$54)</definedName>
    <definedName name="Hku" localSheetId="0">INDIRECT(ノーマル④ミックス!$AC$51)</definedName>
    <definedName name="Hnana" localSheetId="0">INDIRECT(ノーマル④ミックス!$AC$49)</definedName>
    <definedName name="Hni" localSheetId="0">INDIRECT(ノーマル④ミックス!$AC$44)</definedName>
    <definedName name="Hroku" localSheetId="0">INDIRECT(ノーマル④ミックス!$AC$48)</definedName>
    <definedName name="Hsan" localSheetId="0">INDIRECT(ノーマル④ミックス!$AC$45)</definedName>
    <definedName name="Hyon" localSheetId="0">INDIRECT(ノーマル④ミックス!$AC$46)</definedName>
    <definedName name="NO">ノーマル④ミックス!$W$44</definedName>
    <definedName name="OK">ノーマル④ミックス!$W$43</definedName>
    <definedName name="_xlnm.Print_Area" localSheetId="0">ノーマル④ミックス!$A$1:$U$54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9" i="1" l="1"/>
  <c r="I49" i="1"/>
  <c r="B49" i="1"/>
  <c r="P43" i="1"/>
  <c r="I43" i="1"/>
  <c r="B43" i="1"/>
  <c r="P37" i="1"/>
  <c r="I37" i="1"/>
  <c r="B37" i="1"/>
  <c r="P31" i="1"/>
  <c r="I31" i="1"/>
  <c r="B31" i="1"/>
  <c r="ET100" i="1" l="1"/>
  <c r="EL100" i="1"/>
  <c r="ED100" i="1"/>
  <c r="ET99" i="1"/>
  <c r="EL99" i="1"/>
  <c r="ED99" i="1"/>
  <c r="ET98" i="1"/>
  <c r="EL98" i="1"/>
  <c r="ED98" i="1"/>
  <c r="ET97" i="1"/>
  <c r="EL97" i="1"/>
  <c r="ED97" i="1"/>
  <c r="ET96" i="1"/>
  <c r="EL96" i="1"/>
  <c r="ED96" i="1"/>
  <c r="ET95" i="1"/>
  <c r="EL95" i="1"/>
  <c r="ED95" i="1"/>
  <c r="ET94" i="1"/>
  <c r="EL94" i="1"/>
  <c r="ED94" i="1"/>
  <c r="ET93" i="1"/>
  <c r="EL93" i="1"/>
  <c r="ED93" i="1"/>
  <c r="ET92" i="1"/>
  <c r="EL92" i="1"/>
  <c r="ED92" i="1"/>
  <c r="ET91" i="1"/>
  <c r="EL91" i="1"/>
  <c r="ED91" i="1"/>
  <c r="ET90" i="1"/>
  <c r="EL90" i="1"/>
  <c r="ED90" i="1"/>
  <c r="ET89" i="1"/>
  <c r="EL89" i="1"/>
  <c r="ED89" i="1"/>
  <c r="ET88" i="1"/>
  <c r="EL88" i="1"/>
  <c r="ED88" i="1"/>
  <c r="ET87" i="1"/>
  <c r="EL87" i="1"/>
  <c r="ED87" i="1"/>
  <c r="ET86" i="1"/>
  <c r="EL86" i="1"/>
  <c r="ED86" i="1"/>
  <c r="ET85" i="1"/>
  <c r="EL85" i="1"/>
  <c r="ED85" i="1"/>
  <c r="ET84" i="1"/>
  <c r="EL84" i="1"/>
  <c r="ED84" i="1"/>
  <c r="ET83" i="1"/>
  <c r="EL83" i="1"/>
  <c r="ED83" i="1"/>
  <c r="ET82" i="1"/>
  <c r="EL82" i="1"/>
  <c r="ED82" i="1"/>
  <c r="ET81" i="1"/>
  <c r="EL81" i="1"/>
  <c r="ED81" i="1"/>
  <c r="ET80" i="1"/>
  <c r="EL80" i="1"/>
  <c r="ED80" i="1"/>
  <c r="ET79" i="1"/>
  <c r="EL79" i="1"/>
  <c r="ED79" i="1"/>
  <c r="ET78" i="1"/>
  <c r="EL78" i="1"/>
  <c r="ED78" i="1"/>
  <c r="ET77" i="1"/>
  <c r="EL77" i="1"/>
  <c r="ED77" i="1"/>
  <c r="ET76" i="1"/>
  <c r="EL76" i="1"/>
  <c r="ED76" i="1"/>
  <c r="ET75" i="1"/>
  <c r="EL75" i="1"/>
  <c r="ED75" i="1"/>
  <c r="ET74" i="1"/>
  <c r="EL74" i="1"/>
  <c r="ED74" i="1"/>
  <c r="ET73" i="1"/>
  <c r="EL73" i="1"/>
  <c r="ED73" i="1"/>
  <c r="ET72" i="1"/>
  <c r="EL72" i="1"/>
  <c r="ED72" i="1"/>
  <c r="ET71" i="1"/>
  <c r="EL71" i="1"/>
  <c r="ED71" i="1"/>
  <c r="ET70" i="1"/>
  <c r="EL70" i="1"/>
  <c r="ED70" i="1"/>
  <c r="ET69" i="1"/>
  <c r="EL69" i="1"/>
  <c r="ED69" i="1"/>
  <c r="ET68" i="1"/>
  <c r="EL68" i="1"/>
  <c r="ED68" i="1"/>
  <c r="ET67" i="1"/>
  <c r="EL67" i="1"/>
  <c r="ED67" i="1"/>
  <c r="ET66" i="1"/>
  <c r="EL66" i="1"/>
  <c r="ED66" i="1"/>
  <c r="ET65" i="1"/>
  <c r="EL65" i="1"/>
  <c r="ED65" i="1"/>
  <c r="ET64" i="1"/>
  <c r="EL64" i="1"/>
  <c r="ED64" i="1"/>
  <c r="ET63" i="1"/>
  <c r="EL63" i="1"/>
  <c r="ED63" i="1"/>
  <c r="ET62" i="1"/>
  <c r="EL62" i="1"/>
  <c r="ED62" i="1"/>
  <c r="ET61" i="1"/>
  <c r="EL61" i="1"/>
  <c r="ED61" i="1"/>
  <c r="ET60" i="1"/>
  <c r="EL60" i="1"/>
  <c r="ED60" i="1"/>
  <c r="ET59" i="1"/>
  <c r="EL59" i="1"/>
  <c r="ED59" i="1"/>
  <c r="ET58" i="1"/>
  <c r="EL58" i="1"/>
  <c r="ED58" i="1"/>
  <c r="ET57" i="1"/>
  <c r="EL57" i="1"/>
  <c r="ED57" i="1"/>
  <c r="ET56" i="1"/>
  <c r="EL56" i="1"/>
  <c r="ED56" i="1"/>
  <c r="ET55" i="1"/>
  <c r="EL55" i="1"/>
  <c r="ED55" i="1"/>
  <c r="ET54" i="1"/>
  <c r="EL54" i="1"/>
  <c r="ED54" i="1"/>
  <c r="BK54" i="1"/>
  <c r="ET53" i="1"/>
  <c r="EL53" i="1"/>
  <c r="ED53" i="1"/>
  <c r="BK53" i="1"/>
  <c r="ET52" i="1"/>
  <c r="EL52" i="1"/>
  <c r="ED52" i="1"/>
  <c r="BK52" i="1"/>
  <c r="I52" i="1"/>
  <c r="B52" i="1"/>
  <c r="ET51" i="1"/>
  <c r="EL51" i="1"/>
  <c r="ED51" i="1"/>
  <c r="BK51" i="1"/>
  <c r="ET50" i="1"/>
  <c r="EL50" i="1"/>
  <c r="ED50" i="1"/>
  <c r="BK50" i="1"/>
  <c r="ET49" i="1"/>
  <c r="EL49" i="1"/>
  <c r="ED49" i="1"/>
  <c r="BK49" i="1"/>
  <c r="ET48" i="1"/>
  <c r="EL48" i="1"/>
  <c r="ED48" i="1"/>
  <c r="BK48" i="1"/>
  <c r="ET47" i="1"/>
  <c r="EL47" i="1"/>
  <c r="ED47" i="1"/>
  <c r="BK47" i="1"/>
  <c r="ET46" i="1"/>
  <c r="EL46" i="1"/>
  <c r="ED46" i="1"/>
  <c r="BK46" i="1"/>
  <c r="P46" i="1"/>
  <c r="I46" i="1"/>
  <c r="B46" i="1"/>
  <c r="ET45" i="1"/>
  <c r="EL45" i="1"/>
  <c r="ED45" i="1"/>
  <c r="DV45" i="1"/>
  <c r="BK45" i="1"/>
  <c r="ET44" i="1"/>
  <c r="EL44" i="1"/>
  <c r="ED44" i="1"/>
  <c r="DV44" i="1"/>
  <c r="BK44" i="1"/>
  <c r="ET43" i="1"/>
  <c r="EL43" i="1"/>
  <c r="ED43" i="1"/>
  <c r="DV43" i="1"/>
  <c r="BK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P40" i="1"/>
  <c r="I40" i="1"/>
  <c r="B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P34" i="1"/>
  <c r="I34" i="1"/>
  <c r="B34" i="1"/>
  <c r="AV34" i="1" s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G29" i="1"/>
  <c r="B29" i="1"/>
  <c r="ET28" i="1"/>
  <c r="EL28" i="1"/>
  <c r="ED28" i="1"/>
  <c r="DV28" i="1"/>
  <c r="T28" i="1"/>
  <c r="A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EM3" i="1" l="1"/>
  <c r="BB4" i="1" s="1"/>
  <c r="EU9" i="1"/>
  <c r="BC10" i="1" s="1"/>
  <c r="AK10" i="1" s="1"/>
  <c r="EU1" i="1"/>
  <c r="BC2" i="1" s="1"/>
  <c r="AK2" i="1" s="1"/>
  <c r="EE1" i="1"/>
  <c r="BA2" i="1" s="1"/>
  <c r="AI2" i="1" s="1"/>
  <c r="DW3" i="1"/>
  <c r="AZ4" i="1" s="1"/>
  <c r="DW2" i="1"/>
  <c r="AZ3" i="1" s="1"/>
  <c r="DW13" i="1"/>
  <c r="EM14" i="1"/>
  <c r="EE61" i="1"/>
  <c r="DW4" i="1"/>
  <c r="AZ5" i="1" s="1"/>
  <c r="EM15" i="1"/>
  <c r="EU55" i="1"/>
  <c r="DW42" i="1"/>
  <c r="DW6" i="1"/>
  <c r="AU7" i="1" s="1"/>
  <c r="EU17" i="1"/>
  <c r="EU33" i="1"/>
  <c r="EE57" i="1"/>
  <c r="DW1" i="1"/>
  <c r="DW8" i="1"/>
  <c r="AZ9" i="1" s="1"/>
  <c r="DW14" i="1"/>
  <c r="DW24" i="1"/>
  <c r="EE38" i="1"/>
  <c r="EM21" i="1"/>
  <c r="EU59" i="1"/>
  <c r="EE65" i="1"/>
  <c r="EM66" i="1"/>
  <c r="EU71" i="1"/>
  <c r="EE77" i="1"/>
  <c r="EU79" i="1"/>
  <c r="EM82" i="1"/>
  <c r="EE85" i="1"/>
  <c r="EE89" i="1"/>
  <c r="EM90" i="1"/>
  <c r="EU91" i="1"/>
  <c r="EM40" i="1"/>
  <c r="EM2" i="1"/>
  <c r="EM4" i="1"/>
  <c r="EU5" i="1"/>
  <c r="EE9" i="1"/>
  <c r="EU10" i="1"/>
  <c r="EU16" i="1"/>
  <c r="EE17" i="1"/>
  <c r="EM20" i="1"/>
  <c r="AW4" i="1"/>
  <c r="AE4" i="1" s="1"/>
  <c r="EM54" i="1"/>
  <c r="EM62" i="1"/>
  <c r="EU67" i="1"/>
  <c r="EE73" i="1"/>
  <c r="EM74" i="1"/>
  <c r="EE81" i="1"/>
  <c r="EU87" i="1"/>
  <c r="EM1" i="1"/>
  <c r="EM6" i="1"/>
  <c r="EE10" i="1"/>
  <c r="EM11" i="1"/>
  <c r="EU12" i="1"/>
  <c r="EE16" i="1"/>
  <c r="DW19" i="1"/>
  <c r="DW7" i="1"/>
  <c r="DW5" i="1"/>
  <c r="EM22" i="1"/>
  <c r="EU25" i="1"/>
  <c r="EU4" i="1"/>
  <c r="EU6" i="1"/>
  <c r="EU3" i="1"/>
  <c r="DW27" i="1"/>
  <c r="EM28" i="1"/>
  <c r="DW29" i="1"/>
  <c r="DW30" i="1"/>
  <c r="EU31" i="1"/>
  <c r="AX2" i="1"/>
  <c r="AF2" i="1" s="1"/>
  <c r="EM18" i="1"/>
  <c r="EM5" i="1"/>
  <c r="EM7" i="1"/>
  <c r="EM58" i="1"/>
  <c r="EU63" i="1"/>
  <c r="EE69" i="1"/>
  <c r="EM70" i="1"/>
  <c r="EU75" i="1"/>
  <c r="EM78" i="1"/>
  <c r="EU83" i="1"/>
  <c r="EM86" i="1"/>
  <c r="EE5" i="1"/>
  <c r="EU7" i="1"/>
  <c r="EE2" i="1"/>
  <c r="EU2" i="1"/>
  <c r="EE7" i="1"/>
  <c r="EM8" i="1"/>
  <c r="DW11" i="1"/>
  <c r="EE12" i="1"/>
  <c r="EM13" i="1"/>
  <c r="DW15" i="1"/>
  <c r="EE23" i="1"/>
  <c r="EE6" i="1"/>
  <c r="EE3" i="1"/>
  <c r="EE4" i="1"/>
  <c r="EM26" i="1"/>
  <c r="EE93" i="1"/>
  <c r="EM94" i="1"/>
  <c r="EU95" i="1"/>
  <c r="EE97" i="1"/>
  <c r="EM98" i="1"/>
  <c r="EU99" i="1"/>
  <c r="EE53" i="1"/>
  <c r="EE52" i="1"/>
  <c r="EE45" i="1"/>
  <c r="EE43" i="1"/>
  <c r="EE42" i="1"/>
  <c r="EE41" i="1"/>
  <c r="EE40" i="1"/>
  <c r="EE44" i="1"/>
  <c r="EU53" i="1"/>
  <c r="EU52" i="1"/>
  <c r="EU45" i="1"/>
  <c r="EU43" i="1"/>
  <c r="EU42" i="1"/>
  <c r="EU41" i="1"/>
  <c r="EU40" i="1"/>
  <c r="EU44" i="1"/>
  <c r="EU18" i="1"/>
  <c r="EE19" i="1"/>
  <c r="EU20" i="1"/>
  <c r="EU21" i="1"/>
  <c r="EU22" i="1"/>
  <c r="EM23" i="1"/>
  <c r="EE24" i="1"/>
  <c r="DW25" i="1"/>
  <c r="EU26" i="1"/>
  <c r="EE27" i="1"/>
  <c r="EU28" i="1"/>
  <c r="EE29" i="1"/>
  <c r="EE30" i="1"/>
  <c r="DW31" i="1"/>
  <c r="EE33" i="1"/>
  <c r="EM34" i="1"/>
  <c r="EU37" i="1"/>
  <c r="EM43" i="1"/>
  <c r="EE8" i="1"/>
  <c r="EU8" i="1"/>
  <c r="DW9" i="1"/>
  <c r="EM9" i="1"/>
  <c r="DW10" i="1"/>
  <c r="EM10" i="1"/>
  <c r="EE11" i="1"/>
  <c r="EU11" i="1"/>
  <c r="DW12" i="1"/>
  <c r="EM12" i="1"/>
  <c r="EE13" i="1"/>
  <c r="EU13" i="1"/>
  <c r="EE14" i="1"/>
  <c r="EU14" i="1"/>
  <c r="EE15" i="1"/>
  <c r="EU15" i="1"/>
  <c r="DW16" i="1"/>
  <c r="EM16" i="1"/>
  <c r="DW17" i="1"/>
  <c r="EM17" i="1"/>
  <c r="DW18" i="1"/>
  <c r="EM19" i="1"/>
  <c r="DW20" i="1"/>
  <c r="DW21" i="1"/>
  <c r="DW22" i="1"/>
  <c r="EU23" i="1"/>
  <c r="EM24" i="1"/>
  <c r="EE25" i="1"/>
  <c r="DW26" i="1"/>
  <c r="EM27" i="1"/>
  <c r="DW28" i="1"/>
  <c r="EM29" i="1"/>
  <c r="EM30" i="1"/>
  <c r="EE31" i="1"/>
  <c r="EU32" i="1"/>
  <c r="EM39" i="1"/>
  <c r="DW44" i="1"/>
  <c r="DW45" i="1"/>
  <c r="DW41" i="1"/>
  <c r="DW33" i="1"/>
  <c r="DW32" i="1"/>
  <c r="DW43" i="1"/>
  <c r="DW40" i="1"/>
  <c r="EM53" i="1"/>
  <c r="EM52" i="1"/>
  <c r="EM44" i="1"/>
  <c r="EM42" i="1"/>
  <c r="EM45" i="1"/>
  <c r="EM33" i="1"/>
  <c r="EM32" i="1"/>
  <c r="EM41" i="1"/>
  <c r="EE18" i="1"/>
  <c r="EU19" i="1"/>
  <c r="EE20" i="1"/>
  <c r="EE21" i="1"/>
  <c r="EE22" i="1"/>
  <c r="DW23" i="1"/>
  <c r="EU24" i="1"/>
  <c r="EM25" i="1"/>
  <c r="EE26" i="1"/>
  <c r="EU27" i="1"/>
  <c r="EE28" i="1"/>
  <c r="EU29" i="1"/>
  <c r="EU30" i="1"/>
  <c r="EM31" i="1"/>
  <c r="EE32" i="1"/>
  <c r="EM35" i="1"/>
  <c r="EM36" i="1"/>
  <c r="EU34" i="1"/>
  <c r="EU35" i="1"/>
  <c r="EU36" i="1"/>
  <c r="DW37" i="1"/>
  <c r="EM38" i="1"/>
  <c r="EU39" i="1"/>
  <c r="EE46" i="1"/>
  <c r="DW34" i="1"/>
  <c r="DW35" i="1"/>
  <c r="DW36" i="1"/>
  <c r="EE37" i="1"/>
  <c r="EU38" i="1"/>
  <c r="DW39" i="1"/>
  <c r="EM46" i="1"/>
  <c r="EE34" i="1"/>
  <c r="EE35" i="1"/>
  <c r="EE36" i="1"/>
  <c r="EM37" i="1"/>
  <c r="DW38" i="1"/>
  <c r="EE39" i="1"/>
  <c r="EU46" i="1"/>
  <c r="EM47" i="1"/>
  <c r="EU50" i="1"/>
  <c r="EE51" i="1"/>
  <c r="EE48" i="1"/>
  <c r="EE49" i="1"/>
  <c r="EM51" i="1"/>
  <c r="EU47" i="1"/>
  <c r="EM48" i="1"/>
  <c r="EM49" i="1"/>
  <c r="EE50" i="1"/>
  <c r="EU51" i="1"/>
  <c r="EE47" i="1"/>
  <c r="EU48" i="1"/>
  <c r="EU49" i="1"/>
  <c r="EM50" i="1"/>
  <c r="EU54" i="1"/>
  <c r="EE56" i="1"/>
  <c r="EM57" i="1"/>
  <c r="EU58" i="1"/>
  <c r="EE60" i="1"/>
  <c r="EM61" i="1"/>
  <c r="EU62" i="1"/>
  <c r="EE64" i="1"/>
  <c r="EM65" i="1"/>
  <c r="EU66" i="1"/>
  <c r="EE68" i="1"/>
  <c r="EM69" i="1"/>
  <c r="EU70" i="1"/>
  <c r="EE72" i="1"/>
  <c r="EM73" i="1"/>
  <c r="EU74" i="1"/>
  <c r="EE76" i="1"/>
  <c r="EM77" i="1"/>
  <c r="EU78" i="1"/>
  <c r="EE80" i="1"/>
  <c r="EM81" i="1"/>
  <c r="EU82" i="1"/>
  <c r="EE84" i="1"/>
  <c r="EM85" i="1"/>
  <c r="EU86" i="1"/>
  <c r="EE88" i="1"/>
  <c r="EM89" i="1"/>
  <c r="EU90" i="1"/>
  <c r="EE92" i="1"/>
  <c r="EM93" i="1"/>
  <c r="EU94" i="1"/>
  <c r="EE96" i="1"/>
  <c r="EM97" i="1"/>
  <c r="EU98" i="1"/>
  <c r="EE100" i="1"/>
  <c r="EE55" i="1"/>
  <c r="EM56" i="1"/>
  <c r="EU57" i="1"/>
  <c r="EE59" i="1"/>
  <c r="EM60" i="1"/>
  <c r="EU61" i="1"/>
  <c r="EE63" i="1"/>
  <c r="EM64" i="1"/>
  <c r="EU65" i="1"/>
  <c r="EE67" i="1"/>
  <c r="EM68" i="1"/>
  <c r="EU69" i="1"/>
  <c r="EE71" i="1"/>
  <c r="EM72" i="1"/>
  <c r="EU73" i="1"/>
  <c r="EE75" i="1"/>
  <c r="EM76" i="1"/>
  <c r="EU77" i="1"/>
  <c r="EE79" i="1"/>
  <c r="EM80" i="1"/>
  <c r="EU81" i="1"/>
  <c r="EE83" i="1"/>
  <c r="EM84" i="1"/>
  <c r="EU85" i="1"/>
  <c r="EE87" i="1"/>
  <c r="EM88" i="1"/>
  <c r="EU89" i="1"/>
  <c r="EE91" i="1"/>
  <c r="EM92" i="1"/>
  <c r="EU93" i="1"/>
  <c r="EE95" i="1"/>
  <c r="EM96" i="1"/>
  <c r="EU97" i="1"/>
  <c r="EE99" i="1"/>
  <c r="EM100" i="1"/>
  <c r="EE54" i="1"/>
  <c r="EM55" i="1"/>
  <c r="EU56" i="1"/>
  <c r="EE58" i="1"/>
  <c r="EM59" i="1"/>
  <c r="EU60" i="1"/>
  <c r="EE62" i="1"/>
  <c r="EM63" i="1"/>
  <c r="EU64" i="1"/>
  <c r="EE66" i="1"/>
  <c r="EM67" i="1"/>
  <c r="EU68" i="1"/>
  <c r="EE70" i="1"/>
  <c r="EM71" i="1"/>
  <c r="EU72" i="1"/>
  <c r="EE74" i="1"/>
  <c r="EM75" i="1"/>
  <c r="EU76" i="1"/>
  <c r="EE78" i="1"/>
  <c r="EM79" i="1"/>
  <c r="EU80" i="1"/>
  <c r="EE82" i="1"/>
  <c r="EM83" i="1"/>
  <c r="EU84" i="1"/>
  <c r="EE86" i="1"/>
  <c r="EM87" i="1"/>
  <c r="EU88" i="1"/>
  <c r="EE90" i="1"/>
  <c r="EM91" i="1"/>
  <c r="EU92" i="1"/>
  <c r="EE94" i="1"/>
  <c r="EM95" i="1"/>
  <c r="EU96" i="1"/>
  <c r="EE98" i="1"/>
  <c r="EM99" i="1"/>
  <c r="EU100" i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AK52" i="1" l="1"/>
  <c r="BP52" i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AT23" i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/>
  <c r="AM23" i="1" l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<sst xmlns="http://schemas.openxmlformats.org/spreadsheetml/2006/main" count="426" uniqueCount="245">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</sst>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0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0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0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0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1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1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346364</xdr:rowOff>
    </xdr:from>
    <xdr:to>
      <xdr:col>23</xdr:col>
      <xdr:colOff>69272</xdr:colOff>
      <xdr:row>39</xdr:row>
      <xdr:rowOff>121227</xdr:rowOff>
    </xdr:to>
    <xdr:sp macro="" textlink="">
      <xdr:nvSpPr>
        <xdr:cNvPr id="66" name="角丸四角形吹き出し 65"/>
        <xdr:cNvSpPr/>
      </xdr:nvSpPr>
      <xdr:spPr>
        <a:xfrm>
          <a:off x="9109363" y="13958455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230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0.15777042395015117</v>
      </c>
      <c r="DW1" s="12">
        <f ca="1">RANK(DV1,$DV$1:$DV$54,)</f>
        <v>37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64" ca="1" si="1">RAND()</f>
        <v>0.13712672662551062</v>
      </c>
      <c r="EE1" s="12">
        <f t="shared" ref="EE1:EE64" ca="1" si="2">RANK(ED1,$ED$1:$ED$100,)</f>
        <v>83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0.26228208534736441</v>
      </c>
      <c r="EM1" s="12">
        <f t="shared" ref="EM1:EM64" ca="1" si="4">RANK(EL1,$EL$1:$EL$100,)</f>
        <v>70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0.70727238050086572</v>
      </c>
      <c r="EU1" s="12">
        <f t="shared" ref="EU1:EU64" ca="1" si="6">RANK(ET1,$ET$1:$ET$100,)</f>
        <v>28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9</v>
      </c>
      <c r="AD2" s="19">
        <f t="shared" ref="AD2" ca="1" si="8">AV2</f>
        <v>8</v>
      </c>
      <c r="AE2" s="19">
        <f t="shared" ref="AE2" ca="1" si="9">AW2</f>
        <v>6</v>
      </c>
      <c r="AF2" s="19">
        <f t="shared" ref="AF2" ca="1" si="10">AX2</f>
        <v>2</v>
      </c>
      <c r="AG2" s="7"/>
      <c r="AH2" s="19">
        <f t="shared" ref="AH2" ca="1" si="11">IF(AND(BJ2&lt;0,AU2=9),AZ2-1,AZ2)</f>
        <v>1</v>
      </c>
      <c r="AI2" s="19">
        <f t="shared" ref="AI2" ca="1" si="12">BA2</f>
        <v>2</v>
      </c>
      <c r="AJ2" s="19">
        <f t="shared" ref="AJ2" ca="1" si="13">IF(BH2=0,RANDBETWEEN(1,9),BB2)</f>
        <v>9</v>
      </c>
      <c r="AK2" s="19">
        <f t="shared" ref="AK2" ca="1" si="14">IF(BI2=0,RANDBETWEEN(1,9),BC2)</f>
        <v>7</v>
      </c>
      <c r="AL2" s="7"/>
      <c r="AM2" s="20" t="s">
        <v>10</v>
      </c>
      <c r="AN2" s="19">
        <f t="shared" ref="AN2:AN13" ca="1" si="15">AC2*1000+AD2*100+AE2*10+AF2</f>
        <v>9862</v>
      </c>
      <c r="AO2" s="21" t="s">
        <v>12</v>
      </c>
      <c r="AP2" s="19">
        <f t="shared" ref="AP2:AP13" ca="1" si="16">AH2*1000+AI2*100+AJ2*10+AK2</f>
        <v>1297</v>
      </c>
      <c r="AQ2" s="21" t="s">
        <v>14</v>
      </c>
      <c r="AR2" s="19">
        <f t="shared" ref="AR2:AR13" ca="1" si="17">AN2-AP2</f>
        <v>8565</v>
      </c>
      <c r="AS2" s="7"/>
      <c r="AT2" s="20" t="s">
        <v>15</v>
      </c>
      <c r="AU2" s="22">
        <f ca="1">VLOOKUP($DW1,$DY$1:$EA$54,2,FALSE)</f>
        <v>9</v>
      </c>
      <c r="AV2" s="22">
        <f ca="1">VLOOKUP($EE1,$EG$1:$EI$100,2,FALSE)</f>
        <v>8</v>
      </c>
      <c r="AW2" s="22">
        <f ca="1">VLOOKUP($EM1,$EO$1:$EQ$100,2,FALSE)</f>
        <v>6</v>
      </c>
      <c r="AX2" s="22">
        <f ca="1">VLOOKUP($EU1,$EW$1:$EY$100,2,FALSE)</f>
        <v>2</v>
      </c>
      <c r="AY2" s="7"/>
      <c r="AZ2" s="22">
        <f ca="1">VLOOKUP($DW1,$DY$1:$EA$54,3,FALSE)</f>
        <v>1</v>
      </c>
      <c r="BA2" s="22">
        <f ca="1">VLOOKUP($EE1,$EG$1:$EI$100,3,FALSE)</f>
        <v>2</v>
      </c>
      <c r="BB2" s="22">
        <f ca="1">VLOOKUP($EM1,$EO$1:$EQ$100,3,FALSE)</f>
        <v>9</v>
      </c>
      <c r="BC2" s="22">
        <f ca="1">VLOOKUP($EU1,$EW$1:$EY$100,3,FALSE)</f>
        <v>7</v>
      </c>
      <c r="BD2" s="7"/>
      <c r="BE2" s="20" t="s">
        <v>10</v>
      </c>
      <c r="BF2" s="19">
        <f t="shared" ref="BF2:BF13" ca="1" si="18">AU2*1000+AV2*100+AW2*10+AX2</f>
        <v>9862</v>
      </c>
      <c r="BG2" s="21" t="s">
        <v>16</v>
      </c>
      <c r="BH2" s="19">
        <f t="shared" ref="BH2:BH13" ca="1" si="19">AZ2*1000+BA2*100+BB2*10+BC2</f>
        <v>1297</v>
      </c>
      <c r="BI2" s="21" t="s">
        <v>14</v>
      </c>
      <c r="BJ2" s="19">
        <f t="shared" ref="BJ2:BJ13" ca="1" si="20">BF2-BH2</f>
        <v>8565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0.31387441571352115</v>
      </c>
      <c r="DW2" s="24">
        <f t="shared" ref="DW2:DW45" ca="1" si="21">RANK(DV2,$DV$1:$DV$54,)</f>
        <v>32</v>
      </c>
      <c r="DX2" s="25"/>
      <c r="DY2" s="26">
        <v>2</v>
      </c>
      <c r="DZ2" s="26">
        <v>2</v>
      </c>
      <c r="EA2" s="27">
        <v>1</v>
      </c>
      <c r="ED2" s="23">
        <f t="shared" ca="1" si="1"/>
        <v>0.31026607829553732</v>
      </c>
      <c r="EE2" s="24">
        <f t="shared" ca="1" si="2"/>
        <v>68</v>
      </c>
      <c r="EF2" s="25"/>
      <c r="EG2" s="26">
        <v>2</v>
      </c>
      <c r="EH2" s="26">
        <v>0</v>
      </c>
      <c r="EI2" s="27">
        <v>1</v>
      </c>
      <c r="EL2" s="23">
        <f t="shared" ca="1" si="3"/>
        <v>0.79198183152722357</v>
      </c>
      <c r="EM2" s="24">
        <f t="shared" ca="1" si="4"/>
        <v>16</v>
      </c>
      <c r="EN2" s="25"/>
      <c r="EO2" s="26">
        <v>2</v>
      </c>
      <c r="EP2" s="26">
        <v>0</v>
      </c>
      <c r="EQ2" s="27">
        <v>1</v>
      </c>
      <c r="ET2" s="23">
        <f t="shared" ca="1" si="5"/>
        <v>0.69720647824075155</v>
      </c>
      <c r="EU2" s="24">
        <f t="shared" ca="1" si="6"/>
        <v>29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8</v>
      </c>
      <c r="AD3" s="19">
        <f t="shared" ref="AD3:AF13" ca="1" si="23">AV3</f>
        <v>6</v>
      </c>
      <c r="AE3" s="19">
        <f t="shared" ca="1" si="23"/>
        <v>1</v>
      </c>
      <c r="AF3" s="19">
        <f t="shared" ca="1" si="23"/>
        <v>2</v>
      </c>
      <c r="AG3" s="7"/>
      <c r="AH3" s="19">
        <f t="shared" ref="AH3:AH13" ca="1" si="24">IF(AND(BJ3&lt;0,AU3=9),AZ3-1,AZ3)</f>
        <v>4</v>
      </c>
      <c r="AI3" s="19">
        <f t="shared" ref="AI3:AI13" ca="1" si="25">BA3</f>
        <v>7</v>
      </c>
      <c r="AJ3" s="19">
        <f t="shared" ref="AJ3:AK13" ca="1" si="26">IF(BH3=0,RANDBETWEEN(1,9),BB3)</f>
        <v>5</v>
      </c>
      <c r="AK3" s="19">
        <f t="shared" ca="1" si="26"/>
        <v>8</v>
      </c>
      <c r="AL3" s="7"/>
      <c r="AM3" s="20" t="s">
        <v>18</v>
      </c>
      <c r="AN3" s="19">
        <f t="shared" ca="1" si="15"/>
        <v>8612</v>
      </c>
      <c r="AO3" s="21" t="s">
        <v>19</v>
      </c>
      <c r="AP3" s="19">
        <f t="shared" ca="1" si="16"/>
        <v>4758</v>
      </c>
      <c r="AQ3" s="21" t="s">
        <v>20</v>
      </c>
      <c r="AR3" s="19">
        <f t="shared" ca="1" si="17"/>
        <v>3854</v>
      </c>
      <c r="AS3" s="7"/>
      <c r="AT3" s="20" t="s">
        <v>17</v>
      </c>
      <c r="AU3" s="22">
        <f t="shared" ref="AU3:AU13" ca="1" si="27">VLOOKUP($DW2,$DY$1:$EA$54,2,FALSE)</f>
        <v>8</v>
      </c>
      <c r="AV3" s="22">
        <f t="shared" ref="AV3:AV13" ca="1" si="28">VLOOKUP($EE2,$EG$1:$EI$100,2,FALSE)</f>
        <v>6</v>
      </c>
      <c r="AW3" s="22">
        <f t="shared" ref="AW3:AW13" ca="1" si="29">VLOOKUP($EM2,$EO$1:$EQ$100,2,FALSE)</f>
        <v>1</v>
      </c>
      <c r="AX3" s="22">
        <f t="shared" ref="AX3:AX13" ca="1" si="30">VLOOKUP($EU2,$EW$1:$EY$100,2,FALSE)</f>
        <v>2</v>
      </c>
      <c r="AY3" s="7"/>
      <c r="AZ3" s="22">
        <f t="shared" ref="AZ3:AZ13" ca="1" si="31">VLOOKUP($DW2,$DY$1:$EA$54,3,FALSE)</f>
        <v>4</v>
      </c>
      <c r="BA3" s="22">
        <f t="shared" ref="BA3:BA13" ca="1" si="32">VLOOKUP($EE2,$EG$1:$EI$100,3,FALSE)</f>
        <v>7</v>
      </c>
      <c r="BB3" s="22">
        <f t="shared" ref="BB3:BB13" ca="1" si="33">VLOOKUP($EM2,$EO$1:$EQ$100,3,FALSE)</f>
        <v>5</v>
      </c>
      <c r="BC3" s="22">
        <f t="shared" ref="BC3:BC13" ca="1" si="34">VLOOKUP($EU2,$EW$1:$EY$100,3,FALSE)</f>
        <v>8</v>
      </c>
      <c r="BD3" s="7"/>
      <c r="BE3" s="20" t="s">
        <v>18</v>
      </c>
      <c r="BF3" s="19">
        <f t="shared" ca="1" si="18"/>
        <v>8612</v>
      </c>
      <c r="BG3" s="21" t="s">
        <v>21</v>
      </c>
      <c r="BH3" s="19">
        <f t="shared" ca="1" si="19"/>
        <v>4758</v>
      </c>
      <c r="BI3" s="21" t="s">
        <v>20</v>
      </c>
      <c r="BJ3" s="19">
        <f t="shared" ca="1" si="20"/>
        <v>3854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0.16243094243430489</v>
      </c>
      <c r="DW3" s="24">
        <f t="shared" ca="1" si="21"/>
        <v>36</v>
      </c>
      <c r="DX3" s="25"/>
      <c r="DY3" s="26">
        <v>3</v>
      </c>
      <c r="DZ3" s="26">
        <v>2</v>
      </c>
      <c r="EA3" s="27">
        <v>2</v>
      </c>
      <c r="ED3" s="23">
        <f t="shared" ca="1" si="1"/>
        <v>0.84998633256370459</v>
      </c>
      <c r="EE3" s="24">
        <f t="shared" ca="1" si="2"/>
        <v>15</v>
      </c>
      <c r="EF3" s="25"/>
      <c r="EG3" s="26">
        <v>3</v>
      </c>
      <c r="EH3" s="26">
        <v>0</v>
      </c>
      <c r="EI3" s="27">
        <v>2</v>
      </c>
      <c r="EL3" s="23">
        <f t="shared" ca="1" si="3"/>
        <v>0.71443067381303305</v>
      </c>
      <c r="EM3" s="24">
        <f t="shared" ca="1" si="4"/>
        <v>23</v>
      </c>
      <c r="EN3" s="25"/>
      <c r="EO3" s="26">
        <v>3</v>
      </c>
      <c r="EP3" s="26">
        <v>0</v>
      </c>
      <c r="EQ3" s="27">
        <v>2</v>
      </c>
      <c r="ET3" s="23">
        <f t="shared" ca="1" si="5"/>
        <v>0.93763373009760964</v>
      </c>
      <c r="EU3" s="24">
        <f t="shared" ca="1" si="6"/>
        <v>7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4" t="s">
        <v>231</v>
      </c>
      <c r="C4" s="32"/>
      <c r="D4" s="33"/>
      <c r="E4" s="33"/>
      <c r="F4" s="34"/>
      <c r="G4" s="35"/>
      <c r="H4" s="30"/>
      <c r="I4" s="204" t="s">
        <v>232</v>
      </c>
      <c r="J4" s="32"/>
      <c r="K4" s="33"/>
      <c r="L4" s="33"/>
      <c r="M4" s="34"/>
      <c r="N4" s="35"/>
      <c r="O4" s="30"/>
      <c r="P4" s="204" t="s">
        <v>233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9</v>
      </c>
      <c r="AD4" s="19">
        <f t="shared" ca="1" si="23"/>
        <v>1</v>
      </c>
      <c r="AE4" s="19">
        <f t="shared" ca="1" si="23"/>
        <v>2</v>
      </c>
      <c r="AF4" s="19">
        <f t="shared" ca="1" si="23"/>
        <v>0</v>
      </c>
      <c r="AG4" s="7"/>
      <c r="AH4" s="19">
        <f t="shared" ca="1" si="24"/>
        <v>8</v>
      </c>
      <c r="AI4" s="19">
        <f t="shared" ca="1" si="25"/>
        <v>4</v>
      </c>
      <c r="AJ4" s="19">
        <f t="shared" ca="1" si="26"/>
        <v>2</v>
      </c>
      <c r="AK4" s="19">
        <f t="shared" ca="1" si="26"/>
        <v>6</v>
      </c>
      <c r="AL4" s="7"/>
      <c r="AM4" s="20" t="s">
        <v>23</v>
      </c>
      <c r="AN4" s="19">
        <f t="shared" ca="1" si="15"/>
        <v>9120</v>
      </c>
      <c r="AO4" s="21" t="s">
        <v>12</v>
      </c>
      <c r="AP4" s="19">
        <f t="shared" ca="1" si="16"/>
        <v>8426</v>
      </c>
      <c r="AQ4" s="21" t="s">
        <v>20</v>
      </c>
      <c r="AR4" s="19">
        <f t="shared" ca="1" si="17"/>
        <v>694</v>
      </c>
      <c r="AS4" s="7"/>
      <c r="AT4" s="20" t="s">
        <v>24</v>
      </c>
      <c r="AU4" s="22">
        <f t="shared" ca="1" si="27"/>
        <v>8</v>
      </c>
      <c r="AV4" s="22">
        <f t="shared" ca="1" si="28"/>
        <v>1</v>
      </c>
      <c r="AW4" s="22">
        <f t="shared" ca="1" si="29"/>
        <v>2</v>
      </c>
      <c r="AX4" s="22">
        <f t="shared" ca="1" si="30"/>
        <v>0</v>
      </c>
      <c r="AY4" s="7"/>
      <c r="AZ4" s="22">
        <f t="shared" ca="1" si="31"/>
        <v>8</v>
      </c>
      <c r="BA4" s="22">
        <f t="shared" ca="1" si="32"/>
        <v>4</v>
      </c>
      <c r="BB4" s="22">
        <f t="shared" ca="1" si="33"/>
        <v>2</v>
      </c>
      <c r="BC4" s="22">
        <f t="shared" ca="1" si="34"/>
        <v>6</v>
      </c>
      <c r="BD4" s="7"/>
      <c r="BE4" s="20" t="s">
        <v>24</v>
      </c>
      <c r="BF4" s="19">
        <f t="shared" ca="1" si="18"/>
        <v>8120</v>
      </c>
      <c r="BG4" s="21" t="s">
        <v>16</v>
      </c>
      <c r="BH4" s="19">
        <f t="shared" ca="1" si="19"/>
        <v>8426</v>
      </c>
      <c r="BI4" s="21" t="s">
        <v>25</v>
      </c>
      <c r="BJ4" s="19">
        <f t="shared" ca="1" si="20"/>
        <v>-306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0.34841585054986746</v>
      </c>
      <c r="DW4" s="24">
        <f t="shared" ca="1" si="21"/>
        <v>30</v>
      </c>
      <c r="DX4" s="25"/>
      <c r="DY4" s="26">
        <v>4</v>
      </c>
      <c r="DZ4" s="46">
        <v>3</v>
      </c>
      <c r="EA4" s="27">
        <v>1</v>
      </c>
      <c r="ED4" s="23">
        <f t="shared" ca="1" si="1"/>
        <v>0.1267757391675326</v>
      </c>
      <c r="EE4" s="24">
        <f t="shared" ca="1" si="2"/>
        <v>84</v>
      </c>
      <c r="EF4" s="25"/>
      <c r="EG4" s="26">
        <v>4</v>
      </c>
      <c r="EH4" s="26">
        <v>0</v>
      </c>
      <c r="EI4" s="27">
        <v>3</v>
      </c>
      <c r="EL4" s="23">
        <f t="shared" ca="1" si="3"/>
        <v>2.783052253570184E-2</v>
      </c>
      <c r="EM4" s="24">
        <f t="shared" ca="1" si="4"/>
        <v>98</v>
      </c>
      <c r="EN4" s="25"/>
      <c r="EO4" s="26">
        <v>4</v>
      </c>
      <c r="EP4" s="26">
        <v>0</v>
      </c>
      <c r="EQ4" s="27">
        <v>3</v>
      </c>
      <c r="ET4" s="23">
        <f t="shared" ca="1" si="5"/>
        <v>0.17932604317484568</v>
      </c>
      <c r="EU4" s="24">
        <f t="shared" ca="1" si="6"/>
        <v>84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8</v>
      </c>
      <c r="AD5" s="19">
        <f t="shared" ca="1" si="23"/>
        <v>8</v>
      </c>
      <c r="AE5" s="19">
        <f t="shared" ca="1" si="23"/>
        <v>9</v>
      </c>
      <c r="AF5" s="19">
        <f t="shared" ca="1" si="23"/>
        <v>8</v>
      </c>
      <c r="AG5" s="7"/>
      <c r="AH5" s="19">
        <f t="shared" ca="1" si="24"/>
        <v>2</v>
      </c>
      <c r="AI5" s="19">
        <f t="shared" ca="1" si="25"/>
        <v>3</v>
      </c>
      <c r="AJ5" s="19">
        <f t="shared" ca="1" si="26"/>
        <v>7</v>
      </c>
      <c r="AK5" s="19">
        <f t="shared" ca="1" si="26"/>
        <v>3</v>
      </c>
      <c r="AL5" s="7"/>
      <c r="AM5" s="20" t="s">
        <v>27</v>
      </c>
      <c r="AN5" s="19">
        <f t="shared" ca="1" si="15"/>
        <v>8898</v>
      </c>
      <c r="AO5" s="21" t="s">
        <v>11</v>
      </c>
      <c r="AP5" s="19">
        <f t="shared" ca="1" si="16"/>
        <v>2373</v>
      </c>
      <c r="AQ5" s="21" t="s">
        <v>13</v>
      </c>
      <c r="AR5" s="19">
        <f t="shared" ca="1" si="17"/>
        <v>6525</v>
      </c>
      <c r="AS5" s="7"/>
      <c r="AT5" s="20" t="s">
        <v>26</v>
      </c>
      <c r="AU5" s="22">
        <f t="shared" ca="1" si="27"/>
        <v>8</v>
      </c>
      <c r="AV5" s="22">
        <f t="shared" ca="1" si="28"/>
        <v>8</v>
      </c>
      <c r="AW5" s="22">
        <f t="shared" ca="1" si="29"/>
        <v>9</v>
      </c>
      <c r="AX5" s="22">
        <f t="shared" ca="1" si="30"/>
        <v>8</v>
      </c>
      <c r="AY5" s="7"/>
      <c r="AZ5" s="22">
        <f t="shared" ca="1" si="31"/>
        <v>2</v>
      </c>
      <c r="BA5" s="22">
        <f t="shared" ca="1" si="32"/>
        <v>3</v>
      </c>
      <c r="BB5" s="22">
        <f t="shared" ca="1" si="33"/>
        <v>7</v>
      </c>
      <c r="BC5" s="22">
        <f t="shared" ca="1" si="34"/>
        <v>3</v>
      </c>
      <c r="BD5" s="7"/>
      <c r="BE5" s="20" t="s">
        <v>26</v>
      </c>
      <c r="BF5" s="19">
        <f t="shared" ca="1" si="18"/>
        <v>8898</v>
      </c>
      <c r="BG5" s="21" t="s">
        <v>11</v>
      </c>
      <c r="BH5" s="19">
        <f t="shared" ca="1" si="19"/>
        <v>2373</v>
      </c>
      <c r="BI5" s="21" t="s">
        <v>13</v>
      </c>
      <c r="BJ5" s="19">
        <f t="shared" ca="1" si="20"/>
        <v>6525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0.4713919413111074</v>
      </c>
      <c r="DW5" s="24">
        <f t="shared" ca="1" si="21"/>
        <v>26</v>
      </c>
      <c r="DX5" s="25"/>
      <c r="DY5" s="26">
        <v>5</v>
      </c>
      <c r="DZ5" s="46">
        <v>3</v>
      </c>
      <c r="EA5" s="27">
        <v>2</v>
      </c>
      <c r="ED5" s="23">
        <f t="shared" ca="1" si="1"/>
        <v>0.21096125401869736</v>
      </c>
      <c r="EE5" s="24">
        <f t="shared" ca="1" si="2"/>
        <v>74</v>
      </c>
      <c r="EF5" s="25"/>
      <c r="EG5" s="26">
        <v>5</v>
      </c>
      <c r="EH5" s="26">
        <v>0</v>
      </c>
      <c r="EI5" s="27">
        <v>4</v>
      </c>
      <c r="EL5" s="23">
        <f t="shared" ca="1" si="3"/>
        <v>0.92615546557086559</v>
      </c>
      <c r="EM5" s="24">
        <f t="shared" ca="1" si="4"/>
        <v>7</v>
      </c>
      <c r="EN5" s="25"/>
      <c r="EO5" s="26">
        <v>5</v>
      </c>
      <c r="EP5" s="26">
        <v>0</v>
      </c>
      <c r="EQ5" s="27">
        <v>4</v>
      </c>
      <c r="ET5" s="23">
        <f t="shared" ca="1" si="5"/>
        <v>0.95528158474190683</v>
      </c>
      <c r="EU5" s="24">
        <f t="shared" ca="1" si="6"/>
        <v>5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208">
        <f ca="1">$AC2</f>
        <v>9</v>
      </c>
      <c r="D6" s="208">
        <f ca="1">$AD2</f>
        <v>8</v>
      </c>
      <c r="E6" s="208">
        <f ca="1">$AE2</f>
        <v>6</v>
      </c>
      <c r="F6" s="208">
        <f ca="1">$AF2</f>
        <v>2</v>
      </c>
      <c r="G6" s="41"/>
      <c r="H6" s="42"/>
      <c r="I6" s="16"/>
      <c r="J6" s="208">
        <f ca="1">$AC3</f>
        <v>8</v>
      </c>
      <c r="K6" s="208">
        <f ca="1">$AD3</f>
        <v>6</v>
      </c>
      <c r="L6" s="208">
        <f ca="1">$AE3</f>
        <v>1</v>
      </c>
      <c r="M6" s="208">
        <f ca="1">$AF3</f>
        <v>2</v>
      </c>
      <c r="N6" s="41"/>
      <c r="O6" s="42"/>
      <c r="P6" s="16"/>
      <c r="Q6" s="208">
        <f ca="1">$AC4</f>
        <v>9</v>
      </c>
      <c r="R6" s="208">
        <f ca="1">$AD4</f>
        <v>1</v>
      </c>
      <c r="S6" s="208">
        <f ca="1">$AE4</f>
        <v>2</v>
      </c>
      <c r="T6" s="208">
        <f ca="1">$AF4</f>
        <v>0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7</v>
      </c>
      <c r="AD6" s="19">
        <f t="shared" ca="1" si="23"/>
        <v>7</v>
      </c>
      <c r="AE6" s="19">
        <f t="shared" ca="1" si="23"/>
        <v>0</v>
      </c>
      <c r="AF6" s="19">
        <f t="shared" ca="1" si="23"/>
        <v>0</v>
      </c>
      <c r="AG6" s="7"/>
      <c r="AH6" s="19">
        <f t="shared" ca="1" si="24"/>
        <v>5</v>
      </c>
      <c r="AI6" s="19">
        <f t="shared" ca="1" si="25"/>
        <v>3</v>
      </c>
      <c r="AJ6" s="19">
        <f t="shared" ca="1" si="26"/>
        <v>6</v>
      </c>
      <c r="AK6" s="19">
        <f t="shared" ca="1" si="26"/>
        <v>4</v>
      </c>
      <c r="AL6" s="7"/>
      <c r="AM6" s="20" t="s">
        <v>28</v>
      </c>
      <c r="AN6" s="19">
        <f t="shared" ca="1" si="15"/>
        <v>7700</v>
      </c>
      <c r="AO6" s="21" t="s">
        <v>11</v>
      </c>
      <c r="AP6" s="19">
        <f t="shared" ca="1" si="16"/>
        <v>5364</v>
      </c>
      <c r="AQ6" s="21" t="s">
        <v>13</v>
      </c>
      <c r="AR6" s="19">
        <f t="shared" ca="1" si="17"/>
        <v>2336</v>
      </c>
      <c r="AS6" s="7"/>
      <c r="AT6" s="20" t="s">
        <v>28</v>
      </c>
      <c r="AU6" s="22">
        <f t="shared" ca="1" si="27"/>
        <v>7</v>
      </c>
      <c r="AV6" s="22">
        <f t="shared" ca="1" si="28"/>
        <v>7</v>
      </c>
      <c r="AW6" s="22">
        <f t="shared" ca="1" si="29"/>
        <v>0</v>
      </c>
      <c r="AX6" s="22">
        <f t="shared" ca="1" si="30"/>
        <v>0</v>
      </c>
      <c r="AY6" s="7"/>
      <c r="AZ6" s="22">
        <f t="shared" ca="1" si="31"/>
        <v>5</v>
      </c>
      <c r="BA6" s="22">
        <f t="shared" ca="1" si="32"/>
        <v>3</v>
      </c>
      <c r="BB6" s="22">
        <f t="shared" ca="1" si="33"/>
        <v>6</v>
      </c>
      <c r="BC6" s="22">
        <f t="shared" ca="1" si="34"/>
        <v>4</v>
      </c>
      <c r="BD6" s="7"/>
      <c r="BE6" s="20" t="s">
        <v>29</v>
      </c>
      <c r="BF6" s="19">
        <f t="shared" ca="1" si="18"/>
        <v>7700</v>
      </c>
      <c r="BG6" s="21" t="s">
        <v>11</v>
      </c>
      <c r="BH6" s="19">
        <f t="shared" ca="1" si="19"/>
        <v>5364</v>
      </c>
      <c r="BI6" s="21" t="s">
        <v>13</v>
      </c>
      <c r="BJ6" s="19">
        <f t="shared" ca="1" si="20"/>
        <v>2336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0.89994346994719021</v>
      </c>
      <c r="DW6" s="24">
        <f t="shared" ca="1" si="21"/>
        <v>4</v>
      </c>
      <c r="DX6" s="25"/>
      <c r="DY6" s="26">
        <v>6</v>
      </c>
      <c r="DZ6" s="46">
        <v>3</v>
      </c>
      <c r="EA6" s="27">
        <v>3</v>
      </c>
      <c r="ED6" s="23">
        <f t="shared" ca="1" si="1"/>
        <v>0.67893819992897764</v>
      </c>
      <c r="EE6" s="24">
        <f t="shared" ca="1" si="2"/>
        <v>33</v>
      </c>
      <c r="EF6" s="25"/>
      <c r="EG6" s="26">
        <v>6</v>
      </c>
      <c r="EH6" s="26">
        <v>0</v>
      </c>
      <c r="EI6" s="27">
        <v>5</v>
      </c>
      <c r="EL6" s="23">
        <f t="shared" ca="1" si="3"/>
        <v>0.61706400499772618</v>
      </c>
      <c r="EM6" s="24">
        <f t="shared" ca="1" si="4"/>
        <v>32</v>
      </c>
      <c r="EN6" s="25"/>
      <c r="EO6" s="26">
        <v>6</v>
      </c>
      <c r="EP6" s="26">
        <v>0</v>
      </c>
      <c r="EQ6" s="27">
        <v>5</v>
      </c>
      <c r="ET6" s="23">
        <f t="shared" ca="1" si="5"/>
        <v>0.90385654744031363</v>
      </c>
      <c r="EU6" s="24">
        <f t="shared" ca="1" si="6"/>
        <v>9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206" t="s">
        <v>234</v>
      </c>
      <c r="C7" s="206">
        <f ca="1">$AH2</f>
        <v>1</v>
      </c>
      <c r="D7" s="206">
        <f ca="1">$AI2</f>
        <v>2</v>
      </c>
      <c r="E7" s="206">
        <f ca="1">$AJ2</f>
        <v>9</v>
      </c>
      <c r="F7" s="206">
        <f ca="1">$AK2</f>
        <v>7</v>
      </c>
      <c r="G7" s="41"/>
      <c r="H7" s="42"/>
      <c r="I7" s="206" t="s">
        <v>235</v>
      </c>
      <c r="J7" s="206">
        <f ca="1">$AH3</f>
        <v>4</v>
      </c>
      <c r="K7" s="206">
        <f ca="1">$AI3</f>
        <v>7</v>
      </c>
      <c r="L7" s="206">
        <f ca="1">$AJ3</f>
        <v>5</v>
      </c>
      <c r="M7" s="206">
        <f ca="1">$AK3</f>
        <v>8</v>
      </c>
      <c r="N7" s="41"/>
      <c r="O7" s="42"/>
      <c r="P7" s="206" t="s">
        <v>234</v>
      </c>
      <c r="Q7" s="206">
        <f ca="1">$AH4</f>
        <v>8</v>
      </c>
      <c r="R7" s="206">
        <f ca="1">$AI4</f>
        <v>4</v>
      </c>
      <c r="S7" s="206">
        <f ca="1">$AJ4</f>
        <v>2</v>
      </c>
      <c r="T7" s="206">
        <f ca="1">$AK4</f>
        <v>6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3</v>
      </c>
      <c r="AD7" s="19">
        <f t="shared" ca="1" si="23"/>
        <v>3</v>
      </c>
      <c r="AE7" s="19">
        <f t="shared" ca="1" si="23"/>
        <v>3</v>
      </c>
      <c r="AF7" s="19">
        <f t="shared" ca="1" si="23"/>
        <v>0</v>
      </c>
      <c r="AG7" s="7"/>
      <c r="AH7" s="19">
        <f t="shared" ca="1" si="24"/>
        <v>1</v>
      </c>
      <c r="AI7" s="19">
        <f t="shared" ca="1" si="25"/>
        <v>2</v>
      </c>
      <c r="AJ7" s="19">
        <f t="shared" ca="1" si="26"/>
        <v>1</v>
      </c>
      <c r="AK7" s="19">
        <f t="shared" ca="1" si="26"/>
        <v>8</v>
      </c>
      <c r="AL7" s="7"/>
      <c r="AM7" s="20" t="s">
        <v>31</v>
      </c>
      <c r="AN7" s="19">
        <f t="shared" ca="1" si="15"/>
        <v>3330</v>
      </c>
      <c r="AO7" s="21" t="s">
        <v>11</v>
      </c>
      <c r="AP7" s="19">
        <f t="shared" ca="1" si="16"/>
        <v>1218</v>
      </c>
      <c r="AQ7" s="21" t="s">
        <v>13</v>
      </c>
      <c r="AR7" s="19">
        <f t="shared" ca="1" si="17"/>
        <v>2112</v>
      </c>
      <c r="AS7" s="7"/>
      <c r="AT7" s="20" t="s">
        <v>31</v>
      </c>
      <c r="AU7" s="22">
        <f t="shared" ca="1" si="27"/>
        <v>3</v>
      </c>
      <c r="AV7" s="22">
        <f t="shared" ca="1" si="28"/>
        <v>3</v>
      </c>
      <c r="AW7" s="22">
        <f t="shared" ca="1" si="29"/>
        <v>3</v>
      </c>
      <c r="AX7" s="22">
        <f t="shared" ca="1" si="30"/>
        <v>0</v>
      </c>
      <c r="AY7" s="7"/>
      <c r="AZ7" s="22">
        <f t="shared" ca="1" si="31"/>
        <v>1</v>
      </c>
      <c r="BA7" s="22">
        <f t="shared" ca="1" si="32"/>
        <v>2</v>
      </c>
      <c r="BB7" s="22">
        <f t="shared" ca="1" si="33"/>
        <v>1</v>
      </c>
      <c r="BC7" s="22">
        <f t="shared" ca="1" si="34"/>
        <v>8</v>
      </c>
      <c r="BD7" s="7"/>
      <c r="BE7" s="20" t="s">
        <v>31</v>
      </c>
      <c r="BF7" s="19">
        <f t="shared" ca="1" si="18"/>
        <v>3330</v>
      </c>
      <c r="BG7" s="21" t="s">
        <v>33</v>
      </c>
      <c r="BH7" s="19">
        <f t="shared" ca="1" si="19"/>
        <v>1218</v>
      </c>
      <c r="BI7" s="21" t="s">
        <v>13</v>
      </c>
      <c r="BJ7" s="19">
        <f t="shared" ca="1" si="20"/>
        <v>2112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0.10558644074468815</v>
      </c>
      <c r="DW7" s="24">
        <f t="shared" ca="1" si="21"/>
        <v>40</v>
      </c>
      <c r="DX7" s="25"/>
      <c r="DY7" s="26">
        <v>7</v>
      </c>
      <c r="DZ7" s="26">
        <v>4</v>
      </c>
      <c r="EA7" s="27">
        <v>1</v>
      </c>
      <c r="ED7" s="23">
        <f t="shared" ca="1" si="1"/>
        <v>0.62498887928237257</v>
      </c>
      <c r="EE7" s="24">
        <f t="shared" ca="1" si="2"/>
        <v>37</v>
      </c>
      <c r="EF7" s="25"/>
      <c r="EG7" s="26">
        <v>7</v>
      </c>
      <c r="EH7" s="26">
        <v>0</v>
      </c>
      <c r="EI7" s="27">
        <v>6</v>
      </c>
      <c r="EL7" s="23">
        <f t="shared" ca="1" si="3"/>
        <v>0.59672443876720926</v>
      </c>
      <c r="EM7" s="24">
        <f t="shared" ca="1" si="4"/>
        <v>34</v>
      </c>
      <c r="EN7" s="25"/>
      <c r="EO7" s="26">
        <v>7</v>
      </c>
      <c r="EP7" s="26">
        <v>0</v>
      </c>
      <c r="EQ7" s="27">
        <v>6</v>
      </c>
      <c r="ET7" s="23">
        <f t="shared" ca="1" si="5"/>
        <v>0.98495508710877377</v>
      </c>
      <c r="EU7" s="24">
        <f t="shared" ca="1" si="6"/>
        <v>2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207"/>
      <c r="C8" s="209">
        <f ca="1">MOD(ROUNDDOWN($AR2/1000,0),10)</f>
        <v>8</v>
      </c>
      <c r="D8" s="209">
        <f ca="1">MOD(ROUNDDOWN($AR2/100,0),10)</f>
        <v>5</v>
      </c>
      <c r="E8" s="209">
        <f ca="1">MOD(ROUNDDOWN($AR2/10,0),10)</f>
        <v>6</v>
      </c>
      <c r="F8" s="209">
        <f ca="1">MOD(ROUNDDOWN($AR2/1,0),10)</f>
        <v>5</v>
      </c>
      <c r="G8" s="41"/>
      <c r="H8" s="42"/>
      <c r="I8" s="207"/>
      <c r="J8" s="209">
        <f ca="1">MOD(ROUNDDOWN($AR3/1000,0),10)</f>
        <v>3</v>
      </c>
      <c r="K8" s="209">
        <f ca="1">MOD(ROUNDDOWN($AR3/100,0),10)</f>
        <v>8</v>
      </c>
      <c r="L8" s="209">
        <f ca="1">MOD(ROUNDDOWN($AR3/10,0),10)</f>
        <v>5</v>
      </c>
      <c r="M8" s="209">
        <f ca="1">MOD(ROUNDDOWN($AR3/1,0),10)</f>
        <v>4</v>
      </c>
      <c r="N8" s="41"/>
      <c r="O8" s="42"/>
      <c r="P8" s="207"/>
      <c r="Q8" s="209">
        <f ca="1">MOD(ROUNDDOWN($AR4/1000,0),10)</f>
        <v>0</v>
      </c>
      <c r="R8" s="209">
        <f ca="1">MOD(ROUNDDOWN($AR4/100,0),10)</f>
        <v>6</v>
      </c>
      <c r="S8" s="209">
        <f ca="1">MOD(ROUNDDOWN($AR4/10,0),10)</f>
        <v>9</v>
      </c>
      <c r="T8" s="209">
        <f ca="1">MOD(ROUNDDOWN($AR4/1,0),10)</f>
        <v>4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9</v>
      </c>
      <c r="AD8" s="19">
        <f t="shared" ca="1" si="23"/>
        <v>3</v>
      </c>
      <c r="AE8" s="19">
        <f t="shared" ca="1" si="23"/>
        <v>3</v>
      </c>
      <c r="AF8" s="19">
        <f t="shared" ca="1" si="23"/>
        <v>0</v>
      </c>
      <c r="AG8" s="7"/>
      <c r="AH8" s="19">
        <f t="shared" ca="1" si="24"/>
        <v>4</v>
      </c>
      <c r="AI8" s="19">
        <f t="shared" ca="1" si="25"/>
        <v>6</v>
      </c>
      <c r="AJ8" s="19">
        <f t="shared" ca="1" si="26"/>
        <v>3</v>
      </c>
      <c r="AK8" s="19">
        <f t="shared" ca="1" si="26"/>
        <v>1</v>
      </c>
      <c r="AL8" s="7"/>
      <c r="AM8" s="20" t="s">
        <v>36</v>
      </c>
      <c r="AN8" s="19">
        <f t="shared" ca="1" si="15"/>
        <v>9330</v>
      </c>
      <c r="AO8" s="21" t="s">
        <v>11</v>
      </c>
      <c r="AP8" s="19">
        <f t="shared" ca="1" si="16"/>
        <v>4631</v>
      </c>
      <c r="AQ8" s="21" t="s">
        <v>37</v>
      </c>
      <c r="AR8" s="19">
        <f t="shared" ca="1" si="17"/>
        <v>4699</v>
      </c>
      <c r="AS8" s="7"/>
      <c r="AT8" s="20" t="s">
        <v>34</v>
      </c>
      <c r="AU8" s="22">
        <f t="shared" ca="1" si="27"/>
        <v>9</v>
      </c>
      <c r="AV8" s="22">
        <f t="shared" ca="1" si="28"/>
        <v>3</v>
      </c>
      <c r="AW8" s="22">
        <f t="shared" ca="1" si="29"/>
        <v>3</v>
      </c>
      <c r="AX8" s="22">
        <f t="shared" ca="1" si="30"/>
        <v>0</v>
      </c>
      <c r="AY8" s="7"/>
      <c r="AZ8" s="22">
        <f t="shared" ca="1" si="31"/>
        <v>4</v>
      </c>
      <c r="BA8" s="22">
        <f t="shared" ca="1" si="32"/>
        <v>6</v>
      </c>
      <c r="BB8" s="22">
        <f t="shared" ca="1" si="33"/>
        <v>3</v>
      </c>
      <c r="BC8" s="22">
        <f t="shared" ca="1" si="34"/>
        <v>1</v>
      </c>
      <c r="BD8" s="7"/>
      <c r="BE8" s="20" t="s">
        <v>38</v>
      </c>
      <c r="BF8" s="19">
        <f t="shared" ca="1" si="18"/>
        <v>9330</v>
      </c>
      <c r="BG8" s="21" t="s">
        <v>19</v>
      </c>
      <c r="BH8" s="19">
        <f t="shared" ca="1" si="19"/>
        <v>4631</v>
      </c>
      <c r="BI8" s="21" t="s">
        <v>37</v>
      </c>
      <c r="BJ8" s="19">
        <f t="shared" ca="1" si="20"/>
        <v>4699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5.6650240941557573E-2</v>
      </c>
      <c r="DW8" s="24">
        <f t="shared" ca="1" si="21"/>
        <v>42</v>
      </c>
      <c r="DX8" s="25"/>
      <c r="DY8" s="26">
        <v>8</v>
      </c>
      <c r="DZ8" s="26">
        <v>4</v>
      </c>
      <c r="EA8" s="27">
        <v>2</v>
      </c>
      <c r="ED8" s="23">
        <f t="shared" ca="1" si="1"/>
        <v>0.96929454274513338</v>
      </c>
      <c r="EE8" s="24">
        <f t="shared" ca="1" si="2"/>
        <v>2</v>
      </c>
      <c r="EF8" s="25"/>
      <c r="EG8" s="26">
        <v>8</v>
      </c>
      <c r="EH8" s="26">
        <v>0</v>
      </c>
      <c r="EI8" s="27">
        <v>7</v>
      </c>
      <c r="EL8" s="23">
        <f t="shared" ca="1" si="3"/>
        <v>0.72426921294442226</v>
      </c>
      <c r="EM8" s="24">
        <f t="shared" ca="1" si="4"/>
        <v>22</v>
      </c>
      <c r="EN8" s="25"/>
      <c r="EO8" s="26">
        <v>8</v>
      </c>
      <c r="EP8" s="26">
        <v>0</v>
      </c>
      <c r="EQ8" s="27">
        <v>7</v>
      </c>
      <c r="ET8" s="23">
        <f t="shared" ca="1" si="5"/>
        <v>0.14144793999761351</v>
      </c>
      <c r="EU8" s="24">
        <f t="shared" ca="1" si="6"/>
        <v>89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9</v>
      </c>
      <c r="AD9" s="19">
        <f t="shared" ca="1" si="23"/>
        <v>0</v>
      </c>
      <c r="AE9" s="19">
        <f t="shared" ca="1" si="23"/>
        <v>2</v>
      </c>
      <c r="AF9" s="19">
        <f t="shared" ca="1" si="23"/>
        <v>8</v>
      </c>
      <c r="AG9" s="7"/>
      <c r="AH9" s="19">
        <f t="shared" ca="1" si="24"/>
        <v>6</v>
      </c>
      <c r="AI9" s="19">
        <f t="shared" ca="1" si="25"/>
        <v>1</v>
      </c>
      <c r="AJ9" s="19">
        <f t="shared" ca="1" si="26"/>
        <v>1</v>
      </c>
      <c r="AK9" s="19">
        <f t="shared" ca="1" si="26"/>
        <v>8</v>
      </c>
      <c r="AL9" s="7"/>
      <c r="AM9" s="20" t="s">
        <v>40</v>
      </c>
      <c r="AN9" s="19">
        <f t="shared" ca="1" si="15"/>
        <v>9028</v>
      </c>
      <c r="AO9" s="21" t="s">
        <v>11</v>
      </c>
      <c r="AP9" s="19">
        <f t="shared" ca="1" si="16"/>
        <v>6118</v>
      </c>
      <c r="AQ9" s="21" t="s">
        <v>13</v>
      </c>
      <c r="AR9" s="19">
        <f t="shared" ca="1" si="17"/>
        <v>2910</v>
      </c>
      <c r="AS9" s="7"/>
      <c r="AT9" s="20" t="s">
        <v>39</v>
      </c>
      <c r="AU9" s="22">
        <f t="shared" ca="1" si="27"/>
        <v>9</v>
      </c>
      <c r="AV9" s="22">
        <f t="shared" ca="1" si="28"/>
        <v>0</v>
      </c>
      <c r="AW9" s="22">
        <f t="shared" ca="1" si="29"/>
        <v>2</v>
      </c>
      <c r="AX9" s="22">
        <f t="shared" ca="1" si="30"/>
        <v>8</v>
      </c>
      <c r="AY9" s="7"/>
      <c r="AZ9" s="22">
        <f t="shared" ca="1" si="31"/>
        <v>6</v>
      </c>
      <c r="BA9" s="22">
        <f t="shared" ca="1" si="32"/>
        <v>1</v>
      </c>
      <c r="BB9" s="22">
        <f t="shared" ca="1" si="33"/>
        <v>1</v>
      </c>
      <c r="BC9" s="22">
        <f t="shared" ca="1" si="34"/>
        <v>8</v>
      </c>
      <c r="BD9" s="7"/>
      <c r="BE9" s="20" t="s">
        <v>40</v>
      </c>
      <c r="BF9" s="19">
        <f t="shared" ca="1" si="18"/>
        <v>9028</v>
      </c>
      <c r="BG9" s="21" t="s">
        <v>11</v>
      </c>
      <c r="BH9" s="19">
        <f t="shared" ca="1" si="19"/>
        <v>6118</v>
      </c>
      <c r="BI9" s="21" t="s">
        <v>13</v>
      </c>
      <c r="BJ9" s="19">
        <f t="shared" ca="1" si="20"/>
        <v>2910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0.51844146172187189</v>
      </c>
      <c r="DW9" s="24">
        <f t="shared" ca="1" si="21"/>
        <v>23</v>
      </c>
      <c r="DX9" s="25"/>
      <c r="DY9" s="26">
        <v>9</v>
      </c>
      <c r="DZ9" s="26">
        <v>4</v>
      </c>
      <c r="EA9" s="27">
        <v>3</v>
      </c>
      <c r="ED9" s="23">
        <f t="shared" ca="1" si="1"/>
        <v>0.33047666598308212</v>
      </c>
      <c r="EE9" s="24">
        <f t="shared" ca="1" si="2"/>
        <v>67</v>
      </c>
      <c r="EF9" s="25"/>
      <c r="EG9" s="26">
        <v>9</v>
      </c>
      <c r="EH9" s="26">
        <v>0</v>
      </c>
      <c r="EI9" s="27">
        <v>8</v>
      </c>
      <c r="EL9" s="23">
        <f t="shared" ca="1" si="3"/>
        <v>0.76017343155030925</v>
      </c>
      <c r="EM9" s="24">
        <f t="shared" ca="1" si="4"/>
        <v>19</v>
      </c>
      <c r="EN9" s="25"/>
      <c r="EO9" s="26">
        <v>9</v>
      </c>
      <c r="EP9" s="26">
        <v>0</v>
      </c>
      <c r="EQ9" s="27">
        <v>8</v>
      </c>
      <c r="ET9" s="23">
        <f t="shared" ca="1" si="5"/>
        <v>0.14518301010199486</v>
      </c>
      <c r="EU9" s="24">
        <f t="shared" ca="1" si="6"/>
        <v>88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30"/>
      <c r="B10" s="204" t="s">
        <v>236</v>
      </c>
      <c r="C10" s="32"/>
      <c r="D10" s="33"/>
      <c r="E10" s="33"/>
      <c r="F10" s="34"/>
      <c r="G10" s="35"/>
      <c r="H10" s="30"/>
      <c r="I10" s="204" t="s">
        <v>237</v>
      </c>
      <c r="J10" s="32"/>
      <c r="K10" s="33"/>
      <c r="L10" s="33"/>
      <c r="M10" s="34"/>
      <c r="N10" s="35"/>
      <c r="O10" s="30"/>
      <c r="P10" s="204" t="s">
        <v>238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7</v>
      </c>
      <c r="AD10" s="19">
        <f t="shared" ca="1" si="23"/>
        <v>6</v>
      </c>
      <c r="AE10" s="19">
        <f t="shared" ca="1" si="23"/>
        <v>1</v>
      </c>
      <c r="AF10" s="19">
        <f t="shared" ca="1" si="23"/>
        <v>8</v>
      </c>
      <c r="AG10" s="7"/>
      <c r="AH10" s="19">
        <f t="shared" ca="1" si="24"/>
        <v>2</v>
      </c>
      <c r="AI10" s="19">
        <f t="shared" ca="1" si="25"/>
        <v>6</v>
      </c>
      <c r="AJ10" s="19">
        <f t="shared" ca="1" si="26"/>
        <v>8</v>
      </c>
      <c r="AK10" s="19">
        <f t="shared" ca="1" si="26"/>
        <v>7</v>
      </c>
      <c r="AL10" s="7"/>
      <c r="AM10" s="20" t="s">
        <v>43</v>
      </c>
      <c r="AN10" s="19">
        <f t="shared" ca="1" si="15"/>
        <v>7618</v>
      </c>
      <c r="AO10" s="21" t="s">
        <v>11</v>
      </c>
      <c r="AP10" s="19">
        <f t="shared" ca="1" si="16"/>
        <v>2687</v>
      </c>
      <c r="AQ10" s="21" t="s">
        <v>20</v>
      </c>
      <c r="AR10" s="19">
        <f t="shared" ca="1" si="17"/>
        <v>4931</v>
      </c>
      <c r="AS10" s="7"/>
      <c r="AT10" s="20" t="s">
        <v>42</v>
      </c>
      <c r="AU10" s="22">
        <f t="shared" ca="1" si="27"/>
        <v>7</v>
      </c>
      <c r="AV10" s="22">
        <f t="shared" ca="1" si="28"/>
        <v>6</v>
      </c>
      <c r="AW10" s="22">
        <f t="shared" ca="1" si="29"/>
        <v>1</v>
      </c>
      <c r="AX10" s="22">
        <f t="shared" ca="1" si="30"/>
        <v>8</v>
      </c>
      <c r="AY10" s="7"/>
      <c r="AZ10" s="22">
        <f t="shared" ca="1" si="31"/>
        <v>2</v>
      </c>
      <c r="BA10" s="22">
        <f t="shared" ca="1" si="32"/>
        <v>6</v>
      </c>
      <c r="BB10" s="22">
        <f t="shared" ca="1" si="33"/>
        <v>8</v>
      </c>
      <c r="BC10" s="22">
        <f t="shared" ca="1" si="34"/>
        <v>7</v>
      </c>
      <c r="BD10" s="7"/>
      <c r="BE10" s="20" t="s">
        <v>44</v>
      </c>
      <c r="BF10" s="19">
        <f t="shared" ca="1" si="18"/>
        <v>7618</v>
      </c>
      <c r="BG10" s="21" t="s">
        <v>11</v>
      </c>
      <c r="BH10" s="19">
        <f t="shared" ca="1" si="19"/>
        <v>2687</v>
      </c>
      <c r="BI10" s="21" t="s">
        <v>45</v>
      </c>
      <c r="BJ10" s="19">
        <f t="shared" ca="1" si="20"/>
        <v>4931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0.66356469798430406</v>
      </c>
      <c r="DW10" s="24">
        <f t="shared" ca="1" si="21"/>
        <v>15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5.8807111166789938E-2</v>
      </c>
      <c r="EE10" s="24">
        <f t="shared" ca="1" si="2"/>
        <v>94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0.52292841389378608</v>
      </c>
      <c r="EM10" s="24">
        <f t="shared" ca="1" si="4"/>
        <v>44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8.9281182366823142E-2</v>
      </c>
      <c r="EU10" s="24">
        <f t="shared" ca="1" si="6"/>
        <v>93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5</v>
      </c>
      <c r="AD11" s="19">
        <f t="shared" ca="1" si="23"/>
        <v>9</v>
      </c>
      <c r="AE11" s="19">
        <f t="shared" ca="1" si="23"/>
        <v>4</v>
      </c>
      <c r="AF11" s="19">
        <f t="shared" ca="1" si="23"/>
        <v>9</v>
      </c>
      <c r="AG11" s="7"/>
      <c r="AH11" s="19">
        <f t="shared" ca="1" si="24"/>
        <v>5</v>
      </c>
      <c r="AI11" s="19">
        <f t="shared" ca="1" si="25"/>
        <v>3</v>
      </c>
      <c r="AJ11" s="19">
        <f t="shared" ca="1" si="26"/>
        <v>3</v>
      </c>
      <c r="AK11" s="19">
        <f t="shared" ca="1" si="26"/>
        <v>2</v>
      </c>
      <c r="AL11" s="7"/>
      <c r="AM11" s="20" t="s">
        <v>46</v>
      </c>
      <c r="AN11" s="19">
        <f t="shared" ca="1" si="15"/>
        <v>5949</v>
      </c>
      <c r="AO11" s="21" t="s">
        <v>11</v>
      </c>
      <c r="AP11" s="19">
        <f t="shared" ca="1" si="16"/>
        <v>5332</v>
      </c>
      <c r="AQ11" s="21" t="s">
        <v>13</v>
      </c>
      <c r="AR11" s="19">
        <f t="shared" ca="1" si="17"/>
        <v>617</v>
      </c>
      <c r="AS11" s="7"/>
      <c r="AT11" s="20" t="s">
        <v>46</v>
      </c>
      <c r="AU11" s="22">
        <f t="shared" ca="1" si="27"/>
        <v>5</v>
      </c>
      <c r="AV11" s="22">
        <f t="shared" ca="1" si="28"/>
        <v>9</v>
      </c>
      <c r="AW11" s="22">
        <f t="shared" ca="1" si="29"/>
        <v>4</v>
      </c>
      <c r="AX11" s="22">
        <f t="shared" ca="1" si="30"/>
        <v>9</v>
      </c>
      <c r="AY11" s="7"/>
      <c r="AZ11" s="22">
        <f t="shared" ca="1" si="31"/>
        <v>5</v>
      </c>
      <c r="BA11" s="22">
        <f t="shared" ca="1" si="32"/>
        <v>3</v>
      </c>
      <c r="BB11" s="22">
        <f t="shared" ca="1" si="33"/>
        <v>3</v>
      </c>
      <c r="BC11" s="22">
        <f t="shared" ca="1" si="34"/>
        <v>2</v>
      </c>
      <c r="BD11" s="7"/>
      <c r="BE11" s="20" t="s">
        <v>46</v>
      </c>
      <c r="BF11" s="19">
        <f t="shared" ca="1" si="18"/>
        <v>5949</v>
      </c>
      <c r="BG11" s="21" t="s">
        <v>11</v>
      </c>
      <c r="BH11" s="19">
        <f t="shared" ca="1" si="19"/>
        <v>5332</v>
      </c>
      <c r="BI11" s="21" t="s">
        <v>20</v>
      </c>
      <c r="BJ11" s="19">
        <f t="shared" ca="1" si="20"/>
        <v>617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0.52177884843244982</v>
      </c>
      <c r="DW11" s="24">
        <f t="shared" ca="1" si="21"/>
        <v>22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0.70758762731296909</v>
      </c>
      <c r="EE11" s="24">
        <f t="shared" ca="1" si="2"/>
        <v>31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0.57750185305284663</v>
      </c>
      <c r="EM11" s="24">
        <f t="shared" ca="1" si="4"/>
        <v>36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0.76941132411441815</v>
      </c>
      <c r="EU11" s="24">
        <f t="shared" ca="1" si="6"/>
        <v>22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8</v>
      </c>
      <c r="D12" s="208">
        <f ca="1">$AD5</f>
        <v>8</v>
      </c>
      <c r="E12" s="208">
        <f ca="1">$AE5</f>
        <v>9</v>
      </c>
      <c r="F12" s="208">
        <f ca="1">$AF5</f>
        <v>8</v>
      </c>
      <c r="G12" s="41"/>
      <c r="H12" s="42"/>
      <c r="I12" s="16"/>
      <c r="J12" s="208">
        <f ca="1">$AC6</f>
        <v>7</v>
      </c>
      <c r="K12" s="208">
        <f ca="1">$AD6</f>
        <v>7</v>
      </c>
      <c r="L12" s="208">
        <f ca="1">$AE6</f>
        <v>0</v>
      </c>
      <c r="M12" s="208">
        <f ca="1">$AF6</f>
        <v>0</v>
      </c>
      <c r="N12" s="41"/>
      <c r="O12" s="42"/>
      <c r="P12" s="16"/>
      <c r="Q12" s="208">
        <f ca="1">$AC7</f>
        <v>3</v>
      </c>
      <c r="R12" s="208">
        <f ca="1">$AD7</f>
        <v>3</v>
      </c>
      <c r="S12" s="208">
        <f ca="1">$AE7</f>
        <v>3</v>
      </c>
      <c r="T12" s="208">
        <f ca="1">$AF7</f>
        <v>0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7</v>
      </c>
      <c r="AD12" s="19">
        <f t="shared" ca="1" si="23"/>
        <v>3</v>
      </c>
      <c r="AE12" s="19">
        <f t="shared" ca="1" si="23"/>
        <v>3</v>
      </c>
      <c r="AF12" s="19">
        <f t="shared" ca="1" si="23"/>
        <v>2</v>
      </c>
      <c r="AG12" s="7"/>
      <c r="AH12" s="19">
        <f t="shared" ca="1" si="24"/>
        <v>1</v>
      </c>
      <c r="AI12" s="19">
        <f t="shared" ca="1" si="25"/>
        <v>0</v>
      </c>
      <c r="AJ12" s="19">
        <f t="shared" ca="1" si="26"/>
        <v>5</v>
      </c>
      <c r="AK12" s="19">
        <f t="shared" ca="1" si="26"/>
        <v>1</v>
      </c>
      <c r="AL12" s="7"/>
      <c r="AM12" s="20" t="s">
        <v>47</v>
      </c>
      <c r="AN12" s="19">
        <f t="shared" ca="1" si="15"/>
        <v>7332</v>
      </c>
      <c r="AO12" s="21" t="s">
        <v>11</v>
      </c>
      <c r="AP12" s="19">
        <f t="shared" ca="1" si="16"/>
        <v>1051</v>
      </c>
      <c r="AQ12" s="21" t="s">
        <v>13</v>
      </c>
      <c r="AR12" s="19">
        <f t="shared" ca="1" si="17"/>
        <v>6281</v>
      </c>
      <c r="AS12" s="7"/>
      <c r="AT12" s="20" t="s">
        <v>48</v>
      </c>
      <c r="AU12" s="22">
        <f t="shared" ca="1" si="27"/>
        <v>7</v>
      </c>
      <c r="AV12" s="22">
        <f t="shared" ca="1" si="28"/>
        <v>3</v>
      </c>
      <c r="AW12" s="22">
        <f t="shared" ca="1" si="29"/>
        <v>3</v>
      </c>
      <c r="AX12" s="22">
        <f t="shared" ca="1" si="30"/>
        <v>2</v>
      </c>
      <c r="AY12" s="7"/>
      <c r="AZ12" s="22">
        <f t="shared" ca="1" si="31"/>
        <v>1</v>
      </c>
      <c r="BA12" s="22">
        <f t="shared" ca="1" si="32"/>
        <v>0</v>
      </c>
      <c r="BB12" s="22">
        <f t="shared" ca="1" si="33"/>
        <v>5</v>
      </c>
      <c r="BC12" s="22">
        <f t="shared" ca="1" si="34"/>
        <v>1</v>
      </c>
      <c r="BD12" s="7"/>
      <c r="BE12" s="20" t="s">
        <v>47</v>
      </c>
      <c r="BF12" s="19">
        <f t="shared" ca="1" si="18"/>
        <v>7332</v>
      </c>
      <c r="BG12" s="21" t="s">
        <v>11</v>
      </c>
      <c r="BH12" s="19">
        <f t="shared" ca="1" si="19"/>
        <v>1051</v>
      </c>
      <c r="BI12" s="21" t="s">
        <v>13</v>
      </c>
      <c r="BJ12" s="19">
        <f t="shared" ca="1" si="20"/>
        <v>6281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0.50596788308972163</v>
      </c>
      <c r="DW12" s="24">
        <f t="shared" ca="1" si="21"/>
        <v>24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0.33774576487700025</v>
      </c>
      <c r="EE12" s="24">
        <f t="shared" ca="1" si="2"/>
        <v>65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0.64689030296125993</v>
      </c>
      <c r="EM12" s="24">
        <f t="shared" ca="1" si="4"/>
        <v>28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0.84814684074344449</v>
      </c>
      <c r="EU12" s="24">
        <f t="shared" ca="1" si="6"/>
        <v>12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206" t="s">
        <v>234</v>
      </c>
      <c r="C13" s="206">
        <f ca="1">$AH5</f>
        <v>2</v>
      </c>
      <c r="D13" s="206">
        <f ca="1">$AI5</f>
        <v>3</v>
      </c>
      <c r="E13" s="206">
        <f ca="1">$AJ5</f>
        <v>7</v>
      </c>
      <c r="F13" s="206">
        <f ca="1">$AK5</f>
        <v>3</v>
      </c>
      <c r="G13" s="41"/>
      <c r="H13" s="42"/>
      <c r="I13" s="206" t="s">
        <v>235</v>
      </c>
      <c r="J13" s="206">
        <f ca="1">$AH6</f>
        <v>5</v>
      </c>
      <c r="K13" s="206">
        <f ca="1">$AI6</f>
        <v>3</v>
      </c>
      <c r="L13" s="206">
        <f ca="1">$AJ6</f>
        <v>6</v>
      </c>
      <c r="M13" s="206">
        <f ca="1">$AK6</f>
        <v>4</v>
      </c>
      <c r="N13" s="41"/>
      <c r="O13" s="42"/>
      <c r="P13" s="206" t="s">
        <v>235</v>
      </c>
      <c r="Q13" s="206">
        <f ca="1">$AH7</f>
        <v>1</v>
      </c>
      <c r="R13" s="206">
        <f ca="1">$AI7</f>
        <v>2</v>
      </c>
      <c r="S13" s="206">
        <f ca="1">$AJ7</f>
        <v>1</v>
      </c>
      <c r="T13" s="206">
        <f ca="1">$AK7</f>
        <v>8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7</v>
      </c>
      <c r="AD13" s="19">
        <f t="shared" ca="1" si="23"/>
        <v>6</v>
      </c>
      <c r="AE13" s="19">
        <f t="shared" ca="1" si="23"/>
        <v>2</v>
      </c>
      <c r="AF13" s="19">
        <f t="shared" ca="1" si="23"/>
        <v>1</v>
      </c>
      <c r="AG13" s="7"/>
      <c r="AH13" s="19">
        <f t="shared" ca="1" si="24"/>
        <v>3</v>
      </c>
      <c r="AI13" s="19">
        <f t="shared" ca="1" si="25"/>
        <v>4</v>
      </c>
      <c r="AJ13" s="19">
        <f t="shared" ca="1" si="26"/>
        <v>7</v>
      </c>
      <c r="AK13" s="19">
        <f t="shared" ca="1" si="26"/>
        <v>1</v>
      </c>
      <c r="AL13" s="7"/>
      <c r="AM13" s="20" t="s">
        <v>49</v>
      </c>
      <c r="AN13" s="19">
        <f t="shared" ca="1" si="15"/>
        <v>7621</v>
      </c>
      <c r="AO13" s="21" t="s">
        <v>33</v>
      </c>
      <c r="AP13" s="19">
        <f t="shared" ca="1" si="16"/>
        <v>3471</v>
      </c>
      <c r="AQ13" s="21" t="s">
        <v>13</v>
      </c>
      <c r="AR13" s="19">
        <f t="shared" ca="1" si="17"/>
        <v>4150</v>
      </c>
      <c r="AS13" s="7"/>
      <c r="AT13" s="20" t="s">
        <v>49</v>
      </c>
      <c r="AU13" s="22">
        <f t="shared" ca="1" si="27"/>
        <v>7</v>
      </c>
      <c r="AV13" s="22">
        <f t="shared" ca="1" si="28"/>
        <v>6</v>
      </c>
      <c r="AW13" s="22">
        <f t="shared" ca="1" si="29"/>
        <v>2</v>
      </c>
      <c r="AX13" s="22">
        <f t="shared" ca="1" si="30"/>
        <v>1</v>
      </c>
      <c r="AY13" s="7"/>
      <c r="AZ13" s="22">
        <f t="shared" ca="1" si="31"/>
        <v>3</v>
      </c>
      <c r="BA13" s="22">
        <f t="shared" ca="1" si="32"/>
        <v>4</v>
      </c>
      <c r="BB13" s="22">
        <f t="shared" ca="1" si="33"/>
        <v>7</v>
      </c>
      <c r="BC13" s="22">
        <f t="shared" ca="1" si="34"/>
        <v>1</v>
      </c>
      <c r="BD13" s="7"/>
      <c r="BE13" s="20" t="s">
        <v>49</v>
      </c>
      <c r="BF13" s="19">
        <f t="shared" ca="1" si="18"/>
        <v>7621</v>
      </c>
      <c r="BG13" s="21" t="s">
        <v>33</v>
      </c>
      <c r="BH13" s="19">
        <f t="shared" ca="1" si="19"/>
        <v>3471</v>
      </c>
      <c r="BI13" s="21" t="s">
        <v>13</v>
      </c>
      <c r="BJ13" s="19">
        <f t="shared" ca="1" si="20"/>
        <v>4150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0.91198649446280178</v>
      </c>
      <c r="DW13" s="24">
        <f t="shared" ca="1" si="21"/>
        <v>3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0.61942598888562828</v>
      </c>
      <c r="EE13" s="24">
        <f t="shared" ca="1" si="2"/>
        <v>38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0.20054294658274296</v>
      </c>
      <c r="EM13" s="24">
        <f t="shared" ca="1" si="4"/>
        <v>78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0.16361556223513707</v>
      </c>
      <c r="EU13" s="24">
        <f t="shared" ca="1" si="6"/>
        <v>85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6</v>
      </c>
      <c r="D14" s="209">
        <f ca="1">MOD(ROUNDDOWN($AR5/100,0),10)</f>
        <v>5</v>
      </c>
      <c r="E14" s="209">
        <f ca="1">MOD(ROUNDDOWN($AR5/10,0),10)</f>
        <v>2</v>
      </c>
      <c r="F14" s="209">
        <f ca="1">MOD(ROUNDDOWN($AR5/1,0),10)</f>
        <v>5</v>
      </c>
      <c r="G14" s="41"/>
      <c r="H14" s="42"/>
      <c r="I14" s="207"/>
      <c r="J14" s="209">
        <f ca="1">MOD(ROUNDDOWN($AR6/1000,0),10)</f>
        <v>2</v>
      </c>
      <c r="K14" s="209">
        <f ca="1">MOD(ROUNDDOWN($AR6/100,0),10)</f>
        <v>3</v>
      </c>
      <c r="L14" s="209">
        <f ca="1">MOD(ROUNDDOWN($AR6/10,0),10)</f>
        <v>3</v>
      </c>
      <c r="M14" s="209">
        <f ca="1">MOD(ROUNDDOWN($AR6/1,0),10)</f>
        <v>6</v>
      </c>
      <c r="N14" s="41"/>
      <c r="O14" s="42"/>
      <c r="P14" s="207"/>
      <c r="Q14" s="209">
        <f ca="1">MOD(ROUNDDOWN($AR7/1000,0),10)</f>
        <v>2</v>
      </c>
      <c r="R14" s="209">
        <f ca="1">MOD(ROUNDDOWN($AR7/100,0),10)</f>
        <v>1</v>
      </c>
      <c r="S14" s="209">
        <f ca="1">MOD(ROUNDDOWN($AR7/10,0),10)</f>
        <v>1</v>
      </c>
      <c r="T14" s="209">
        <f ca="1">MOD(ROUNDDOWN($AR7/1,0),10)</f>
        <v>2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0.26360048549778625</v>
      </c>
      <c r="DW14" s="24">
        <f t="shared" ca="1" si="21"/>
        <v>34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0.20601049084144396</v>
      </c>
      <c r="EE14" s="24">
        <f t="shared" ca="1" si="2"/>
        <v>75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0.68227617307649036</v>
      </c>
      <c r="EM14" s="24">
        <f t="shared" ca="1" si="4"/>
        <v>27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0.7993562116926014</v>
      </c>
      <c r="EU14" s="24">
        <f t="shared" ca="1" si="6"/>
        <v>18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0.21723136216885797</v>
      </c>
      <c r="DW15" s="24">
        <f t="shared" ca="1" si="21"/>
        <v>35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0.37242825614638086</v>
      </c>
      <c r="EE15" s="24">
        <f t="shared" ca="1" si="2"/>
        <v>61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0.85472994573863859</v>
      </c>
      <c r="EM15" s="24">
        <f t="shared" ca="1" si="4"/>
        <v>13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9.3012387996201151E-2</v>
      </c>
      <c r="EU15" s="24">
        <f t="shared" ca="1" si="6"/>
        <v>90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4" t="s">
        <v>239</v>
      </c>
      <c r="C16" s="32"/>
      <c r="D16" s="33"/>
      <c r="E16" s="33"/>
      <c r="F16" s="34"/>
      <c r="G16" s="35"/>
      <c r="H16" s="30"/>
      <c r="I16" s="204" t="s">
        <v>240</v>
      </c>
      <c r="J16" s="32"/>
      <c r="K16" s="33"/>
      <c r="L16" s="33"/>
      <c r="M16" s="34"/>
      <c r="N16" s="35"/>
      <c r="O16" s="30"/>
      <c r="P16" s="204" t="s">
        <v>241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 t="str">
        <f ca="1">BJ43</f>
        <v/>
      </c>
      <c r="AD16" s="58" t="str">
        <f ca="1">BR43</f>
        <v/>
      </c>
      <c r="AE16" s="57">
        <f ca="1">BW43</f>
        <v>7</v>
      </c>
      <c r="AF16" s="57">
        <f ca="1">CE43</f>
        <v>10</v>
      </c>
      <c r="AG16" s="57">
        <f ca="1">CJ43</f>
        <v>5</v>
      </c>
      <c r="AH16" s="59">
        <f ca="1">CR43</f>
        <v>10</v>
      </c>
      <c r="AI16" s="54"/>
      <c r="AJ16" s="18" t="s">
        <v>15</v>
      </c>
      <c r="AK16" s="57" t="str">
        <f t="shared" ref="AK16:AP27" ca="1" si="35">IF(AC16="","",VLOOKUP(AC16,$BH$16:$BK$26,2,FALSE))</f>
        <v/>
      </c>
      <c r="AL16" s="57" t="str">
        <f t="shared" ca="1" si="35"/>
        <v/>
      </c>
      <c r="AM16" s="57" t="str">
        <f t="shared" ca="1" si="35"/>
        <v>○</v>
      </c>
      <c r="AN16" s="57" t="str">
        <f t="shared" ca="1" si="35"/>
        <v>○</v>
      </c>
      <c r="AO16" s="57" t="str">
        <f t="shared" ca="1" si="35"/>
        <v>○</v>
      </c>
      <c r="AP16" s="57" t="str">
        <f t="shared" ca="1" si="35"/>
        <v>○</v>
      </c>
      <c r="AQ16" s="60"/>
      <c r="AR16" s="18" t="s">
        <v>69</v>
      </c>
      <c r="AS16" s="57" t="str">
        <f t="shared" ref="AS16:AX27" ca="1" si="36">IF(AC16="","",VLOOKUP(AC16,$BH$16:$BK$26,3,FALSE))</f>
        <v/>
      </c>
      <c r="AT16" s="57" t="str">
        <f t="shared" ca="1" si="36"/>
        <v/>
      </c>
      <c r="AU16" s="57" t="str">
        <f t="shared" ca="1" si="36"/>
        <v>⑦</v>
      </c>
      <c r="AV16" s="57" t="str">
        <f t="shared" ca="1" si="36"/>
        <v>⑩</v>
      </c>
      <c r="AW16" s="57" t="str">
        <f t="shared" ca="1" si="36"/>
        <v>⑤</v>
      </c>
      <c r="AX16" s="57" t="str">
        <f t="shared" ca="1" si="36"/>
        <v>⑩</v>
      </c>
      <c r="AY16" s="7"/>
      <c r="AZ16" s="18" t="s">
        <v>10</v>
      </c>
      <c r="BA16" s="57" t="str">
        <f t="shared" ref="BA16:BF27" ca="1" si="37">IF(AC16="","",VLOOKUP(AC16,$BH$16:$BK$26,4,FALSE))</f>
        <v/>
      </c>
      <c r="BB16" s="57" t="str">
        <f t="shared" ca="1" si="37"/>
        <v/>
      </c>
      <c r="BC16" s="57">
        <f t="shared" ca="1" si="37"/>
        <v>7</v>
      </c>
      <c r="BD16" s="57">
        <f t="shared" ca="1" si="37"/>
        <v>10</v>
      </c>
      <c r="BE16" s="57">
        <f t="shared" ca="1" si="37"/>
        <v>5</v>
      </c>
      <c r="BF16" s="57">
        <f t="shared" ca="1" si="37"/>
        <v>10</v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0.73143702029056834</v>
      </c>
      <c r="DW16" s="24">
        <f t="shared" ca="1" si="21"/>
        <v>12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0.33302714650910226</v>
      </c>
      <c r="EE16" s="24">
        <f t="shared" ca="1" si="2"/>
        <v>66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0.12053138754330428</v>
      </c>
      <c r="EM16" s="24">
        <f t="shared" ca="1" si="4"/>
        <v>86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7.0167717267395013E-2</v>
      </c>
      <c r="EU16" s="24">
        <f t="shared" ca="1" si="6"/>
        <v>95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8">BJ44</f>
        <v>7</v>
      </c>
      <c r="AD17" s="57">
        <f t="shared" ref="AD17:AD27" ca="1" si="39">BR44</f>
        <v>10</v>
      </c>
      <c r="AE17" s="57">
        <f t="shared" ref="AE17:AE27" ca="1" si="40">BW44</f>
        <v>5</v>
      </c>
      <c r="AF17" s="57">
        <f t="shared" ref="AF17:AF27" ca="1" si="41">CE44</f>
        <v>10</v>
      </c>
      <c r="AG17" s="57">
        <f t="shared" ref="AG17:AG27" ca="1" si="42">CJ44</f>
        <v>0</v>
      </c>
      <c r="AH17" s="59">
        <f t="shared" ref="AH17:AH27" ca="1" si="43">CR44</f>
        <v>10</v>
      </c>
      <c r="AI17" s="54"/>
      <c r="AJ17" s="18" t="s">
        <v>72</v>
      </c>
      <c r="AK17" s="57" t="str">
        <f t="shared" ca="1" si="35"/>
        <v>○</v>
      </c>
      <c r="AL17" s="57" t="str">
        <f t="shared" ca="1" si="35"/>
        <v>○</v>
      </c>
      <c r="AM17" s="57" t="str">
        <f t="shared" ca="1" si="35"/>
        <v>○</v>
      </c>
      <c r="AN17" s="57" t="str">
        <f t="shared" ca="1" si="35"/>
        <v>○</v>
      </c>
      <c r="AO17" s="57" t="str">
        <f t="shared" ca="1" si="35"/>
        <v>○</v>
      </c>
      <c r="AP17" s="57" t="str">
        <f t="shared" ca="1" si="35"/>
        <v>○</v>
      </c>
      <c r="AQ17" s="60"/>
      <c r="AR17" s="18" t="s">
        <v>73</v>
      </c>
      <c r="AS17" s="57" t="str">
        <f t="shared" ca="1" si="36"/>
        <v>⑦</v>
      </c>
      <c r="AT17" s="57" t="str">
        <f t="shared" ca="1" si="36"/>
        <v>⑩</v>
      </c>
      <c r="AU17" s="57" t="str">
        <f t="shared" ca="1" si="36"/>
        <v>⑤</v>
      </c>
      <c r="AV17" s="57" t="str">
        <f t="shared" ca="1" si="36"/>
        <v>⑩</v>
      </c>
      <c r="AW17" s="57" t="str">
        <f t="shared" ca="1" si="36"/>
        <v>⓪</v>
      </c>
      <c r="AX17" s="57" t="str">
        <f t="shared" ca="1" si="36"/>
        <v>⑩</v>
      </c>
      <c r="AY17" s="7"/>
      <c r="AZ17" s="18" t="s">
        <v>72</v>
      </c>
      <c r="BA17" s="57">
        <f t="shared" ca="1" si="37"/>
        <v>7</v>
      </c>
      <c r="BB17" s="57">
        <f t="shared" ca="1" si="37"/>
        <v>10</v>
      </c>
      <c r="BC17" s="57">
        <f t="shared" ca="1" si="37"/>
        <v>5</v>
      </c>
      <c r="BD17" s="57">
        <f t="shared" ca="1" si="37"/>
        <v>10</v>
      </c>
      <c r="BE17" s="57">
        <f t="shared" ca="1" si="37"/>
        <v>0</v>
      </c>
      <c r="BF17" s="57">
        <f t="shared" ca="1" si="37"/>
        <v>10</v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0.42353015587422438</v>
      </c>
      <c r="DW17" s="24">
        <f t="shared" ca="1" si="21"/>
        <v>28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0.86630788021218463</v>
      </c>
      <c r="EE17" s="24">
        <f t="shared" ca="1" si="2"/>
        <v>11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0.72929501523677898</v>
      </c>
      <c r="EM17" s="24">
        <f t="shared" ca="1" si="4"/>
        <v>21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0.38670955541253238</v>
      </c>
      <c r="EU17" s="24">
        <f t="shared" ca="1" si="6"/>
        <v>57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208">
        <f ca="1">$AC8</f>
        <v>9</v>
      </c>
      <c r="D18" s="208">
        <f ca="1">$AD8</f>
        <v>3</v>
      </c>
      <c r="E18" s="208">
        <f ca="1">$AE8</f>
        <v>3</v>
      </c>
      <c r="F18" s="208">
        <f ca="1">$AF8</f>
        <v>0</v>
      </c>
      <c r="G18" s="41"/>
      <c r="H18" s="42"/>
      <c r="I18" s="16"/>
      <c r="J18" s="208">
        <f ca="1">$AC9</f>
        <v>9</v>
      </c>
      <c r="K18" s="208">
        <f ca="1">$AD9</f>
        <v>0</v>
      </c>
      <c r="L18" s="208">
        <f ca="1">$AE9</f>
        <v>2</v>
      </c>
      <c r="M18" s="208">
        <f ca="1">$AF9</f>
        <v>8</v>
      </c>
      <c r="N18" s="41"/>
      <c r="O18" s="42"/>
      <c r="P18" s="16"/>
      <c r="Q18" s="208">
        <f ca="1">$AC10</f>
        <v>7</v>
      </c>
      <c r="R18" s="208">
        <f ca="1">$AD10</f>
        <v>6</v>
      </c>
      <c r="S18" s="208">
        <f ca="1">$AE10</f>
        <v>1</v>
      </c>
      <c r="T18" s="208">
        <f ca="1">$AF10</f>
        <v>8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>
        <f t="shared" ca="1" si="38"/>
        <v>8</v>
      </c>
      <c r="AD18" s="57">
        <f t="shared" ca="1" si="39"/>
        <v>10</v>
      </c>
      <c r="AE18" s="57">
        <f t="shared" ca="1" si="40"/>
        <v>0</v>
      </c>
      <c r="AF18" s="57">
        <f t="shared" ca="1" si="41"/>
        <v>10</v>
      </c>
      <c r="AG18" s="57">
        <f t="shared" ca="1" si="42"/>
        <v>1</v>
      </c>
      <c r="AH18" s="59">
        <f t="shared" ca="1" si="43"/>
        <v>10</v>
      </c>
      <c r="AI18" s="54"/>
      <c r="AJ18" s="18" t="s">
        <v>22</v>
      </c>
      <c r="AK18" s="57" t="str">
        <f t="shared" ca="1" si="35"/>
        <v>○</v>
      </c>
      <c r="AL18" s="57" t="str">
        <f t="shared" ca="1" si="35"/>
        <v>○</v>
      </c>
      <c r="AM18" s="57" t="str">
        <f t="shared" ca="1" si="35"/>
        <v>○</v>
      </c>
      <c r="AN18" s="57" t="str">
        <f t="shared" ca="1" si="35"/>
        <v>○</v>
      </c>
      <c r="AO18" s="57" t="str">
        <f t="shared" ca="1" si="35"/>
        <v>○</v>
      </c>
      <c r="AP18" s="57" t="str">
        <f t="shared" ca="1" si="35"/>
        <v>○</v>
      </c>
      <c r="AQ18" s="60"/>
      <c r="AR18" s="18" t="s">
        <v>22</v>
      </c>
      <c r="AS18" s="57" t="str">
        <f t="shared" ca="1" si="36"/>
        <v>⑧</v>
      </c>
      <c r="AT18" s="57" t="str">
        <f t="shared" ca="1" si="36"/>
        <v>⑩</v>
      </c>
      <c r="AU18" s="57" t="str">
        <f t="shared" ca="1" si="36"/>
        <v>⓪</v>
      </c>
      <c r="AV18" s="57" t="str">
        <f t="shared" ca="1" si="36"/>
        <v>⑩</v>
      </c>
      <c r="AW18" s="57" t="str">
        <f t="shared" ca="1" si="36"/>
        <v>①</v>
      </c>
      <c r="AX18" s="57" t="str">
        <f t="shared" ca="1" si="36"/>
        <v>⑩</v>
      </c>
      <c r="AY18" s="7"/>
      <c r="AZ18" s="18" t="s">
        <v>22</v>
      </c>
      <c r="BA18" s="57">
        <f t="shared" ca="1" si="37"/>
        <v>8</v>
      </c>
      <c r="BB18" s="57">
        <f t="shared" ca="1" si="37"/>
        <v>10</v>
      </c>
      <c r="BC18" s="57">
        <f t="shared" ca="1" si="37"/>
        <v>0</v>
      </c>
      <c r="BD18" s="57">
        <f t="shared" ca="1" si="37"/>
        <v>10</v>
      </c>
      <c r="BE18" s="57">
        <f t="shared" ca="1" si="37"/>
        <v>1</v>
      </c>
      <c r="BF18" s="57">
        <f t="shared" ca="1" si="37"/>
        <v>10</v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0.59437341072875005</v>
      </c>
      <c r="DW18" s="24">
        <f t="shared" ca="1" si="21"/>
        <v>17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0.37870329207072151</v>
      </c>
      <c r="EE18" s="24">
        <f t="shared" ca="1" si="2"/>
        <v>60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0.57143028830416265</v>
      </c>
      <c r="EM18" s="24">
        <f t="shared" ca="1" si="4"/>
        <v>37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0.57952239505649161</v>
      </c>
      <c r="EU18" s="24">
        <f t="shared" ca="1" si="6"/>
        <v>40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206" t="s">
        <v>234</v>
      </c>
      <c r="C19" s="206">
        <f ca="1">$AH8</f>
        <v>4</v>
      </c>
      <c r="D19" s="206">
        <f ca="1">$AI8</f>
        <v>6</v>
      </c>
      <c r="E19" s="206">
        <f ca="1">$AJ8</f>
        <v>3</v>
      </c>
      <c r="F19" s="206">
        <f ca="1">$AK8</f>
        <v>1</v>
      </c>
      <c r="G19" s="41"/>
      <c r="H19" s="42"/>
      <c r="I19" s="206" t="s">
        <v>235</v>
      </c>
      <c r="J19" s="206">
        <f ca="1">$AH9</f>
        <v>6</v>
      </c>
      <c r="K19" s="206">
        <f ca="1">$AI9</f>
        <v>1</v>
      </c>
      <c r="L19" s="206">
        <f ca="1">$AJ9</f>
        <v>1</v>
      </c>
      <c r="M19" s="206">
        <f ca="1">$AK9</f>
        <v>8</v>
      </c>
      <c r="N19" s="41"/>
      <c r="O19" s="42"/>
      <c r="P19" s="206" t="s">
        <v>235</v>
      </c>
      <c r="Q19" s="206">
        <f ca="1">$AH10</f>
        <v>2</v>
      </c>
      <c r="R19" s="206">
        <f ca="1">$AI10</f>
        <v>6</v>
      </c>
      <c r="S19" s="206">
        <f ca="1">$AJ10</f>
        <v>8</v>
      </c>
      <c r="T19" s="206">
        <f ca="1">$AK10</f>
        <v>7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 t="str">
        <f t="shared" ca="1" si="38"/>
        <v/>
      </c>
      <c r="AD19" s="57" t="str">
        <f t="shared" ca="1" si="39"/>
        <v/>
      </c>
      <c r="AE19" s="57" t="str">
        <f t="shared" ca="1" si="40"/>
        <v/>
      </c>
      <c r="AF19" s="57" t="str">
        <f t="shared" ca="1" si="41"/>
        <v/>
      </c>
      <c r="AG19" s="57" t="str">
        <f t="shared" ca="1" si="42"/>
        <v/>
      </c>
      <c r="AH19" s="59" t="str">
        <f t="shared" ca="1" si="43"/>
        <v/>
      </c>
      <c r="AI19" s="54"/>
      <c r="AJ19" s="18" t="s">
        <v>26</v>
      </c>
      <c r="AK19" s="57" t="str">
        <f t="shared" ca="1" si="35"/>
        <v/>
      </c>
      <c r="AL19" s="57" t="str">
        <f t="shared" ca="1" si="35"/>
        <v/>
      </c>
      <c r="AM19" s="57" t="str">
        <f t="shared" ca="1" si="35"/>
        <v/>
      </c>
      <c r="AN19" s="57" t="str">
        <f t="shared" ca="1" si="35"/>
        <v/>
      </c>
      <c r="AO19" s="57" t="str">
        <f t="shared" ca="1" si="35"/>
        <v/>
      </c>
      <c r="AP19" s="57" t="str">
        <f t="shared" ca="1" si="35"/>
        <v/>
      </c>
      <c r="AQ19" s="60"/>
      <c r="AR19" s="18" t="s">
        <v>78</v>
      </c>
      <c r="AS19" s="57" t="str">
        <f t="shared" ca="1" si="36"/>
        <v/>
      </c>
      <c r="AT19" s="57" t="str">
        <f t="shared" ca="1" si="36"/>
        <v/>
      </c>
      <c r="AU19" s="57" t="str">
        <f t="shared" ca="1" si="36"/>
        <v/>
      </c>
      <c r="AV19" s="57" t="str">
        <f t="shared" ca="1" si="36"/>
        <v/>
      </c>
      <c r="AW19" s="57" t="str">
        <f t="shared" ca="1" si="36"/>
        <v/>
      </c>
      <c r="AX19" s="57" t="str">
        <f t="shared" ca="1" si="36"/>
        <v/>
      </c>
      <c r="AY19" s="7"/>
      <c r="AZ19" s="18" t="s">
        <v>26</v>
      </c>
      <c r="BA19" s="57" t="str">
        <f t="shared" ca="1" si="37"/>
        <v/>
      </c>
      <c r="BB19" s="57" t="str">
        <f t="shared" ca="1" si="37"/>
        <v/>
      </c>
      <c r="BC19" s="57" t="str">
        <f t="shared" ca="1" si="37"/>
        <v/>
      </c>
      <c r="BD19" s="57" t="str">
        <f t="shared" ca="1" si="37"/>
        <v/>
      </c>
      <c r="BE19" s="57" t="str">
        <f t="shared" ca="1" si="37"/>
        <v/>
      </c>
      <c r="BF19" s="57" t="str">
        <f t="shared" ca="1" si="37"/>
        <v/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0.14131813557116746</v>
      </c>
      <c r="DW19" s="24">
        <f t="shared" ca="1" si="21"/>
        <v>39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0.71801641502153646</v>
      </c>
      <c r="EE19" s="24">
        <f t="shared" ca="1" si="2"/>
        <v>30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0.62393972530361785</v>
      </c>
      <c r="EM19" s="24">
        <f t="shared" ca="1" si="4"/>
        <v>29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0.34661090752657064</v>
      </c>
      <c r="EU19" s="24">
        <f t="shared" ca="1" si="6"/>
        <v>62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207"/>
      <c r="C20" s="209">
        <f ca="1">MOD(ROUNDDOWN($AR8/1000,0),10)</f>
        <v>4</v>
      </c>
      <c r="D20" s="209">
        <f ca="1">MOD(ROUNDDOWN($AR8/100,0),10)</f>
        <v>6</v>
      </c>
      <c r="E20" s="209">
        <f ca="1">MOD(ROUNDDOWN($AR8/10,0),10)</f>
        <v>9</v>
      </c>
      <c r="F20" s="209">
        <f ca="1">MOD(ROUNDDOWN($AR8/1,0),10)</f>
        <v>9</v>
      </c>
      <c r="G20" s="41"/>
      <c r="H20" s="42"/>
      <c r="I20" s="207"/>
      <c r="J20" s="209">
        <f ca="1">MOD(ROUNDDOWN($AR9/1000,0),10)</f>
        <v>2</v>
      </c>
      <c r="K20" s="209">
        <f ca="1">MOD(ROUNDDOWN($AR9/100,0),10)</f>
        <v>9</v>
      </c>
      <c r="L20" s="209">
        <f ca="1">MOD(ROUNDDOWN($AR9/10,0),10)</f>
        <v>1</v>
      </c>
      <c r="M20" s="209">
        <f ca="1">MOD(ROUNDDOWN($AR9/1,0),10)</f>
        <v>0</v>
      </c>
      <c r="N20" s="41"/>
      <c r="O20" s="42"/>
      <c r="P20" s="207"/>
      <c r="Q20" s="209">
        <f ca="1">MOD(ROUNDDOWN($AR10/1000,0),10)</f>
        <v>4</v>
      </c>
      <c r="R20" s="209">
        <f ca="1">MOD(ROUNDDOWN($AR10/100,0),10)</f>
        <v>9</v>
      </c>
      <c r="S20" s="209">
        <f ca="1">MOD(ROUNDDOWN($AR10/10,0),10)</f>
        <v>3</v>
      </c>
      <c r="T20" s="209">
        <f ca="1">MOD(ROUNDDOWN($AR10/1,0),10)</f>
        <v>1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 t="str">
        <f t="shared" ca="1" si="38"/>
        <v/>
      </c>
      <c r="AD20" s="57" t="str">
        <f t="shared" ca="1" si="39"/>
        <v/>
      </c>
      <c r="AE20" s="57">
        <f t="shared" ca="1" si="40"/>
        <v>6</v>
      </c>
      <c r="AF20" s="57">
        <f t="shared" ca="1" si="41"/>
        <v>9</v>
      </c>
      <c r="AG20" s="57">
        <f t="shared" ca="1" si="42"/>
        <v>10</v>
      </c>
      <c r="AH20" s="59">
        <f t="shared" ca="1" si="43"/>
        <v>10</v>
      </c>
      <c r="AI20" s="54"/>
      <c r="AJ20" s="18" t="s">
        <v>28</v>
      </c>
      <c r="AK20" s="57" t="str">
        <f t="shared" ca="1" si="35"/>
        <v/>
      </c>
      <c r="AL20" s="57" t="str">
        <f t="shared" ca="1" si="35"/>
        <v/>
      </c>
      <c r="AM20" s="57" t="str">
        <f t="shared" ca="1" si="35"/>
        <v>○</v>
      </c>
      <c r="AN20" s="57" t="str">
        <f t="shared" ca="1" si="35"/>
        <v>○</v>
      </c>
      <c r="AO20" s="57" t="str">
        <f t="shared" ca="1" si="35"/>
        <v>○</v>
      </c>
      <c r="AP20" s="57" t="str">
        <f t="shared" ca="1" si="35"/>
        <v>○</v>
      </c>
      <c r="AQ20" s="60"/>
      <c r="AR20" s="18" t="s">
        <v>28</v>
      </c>
      <c r="AS20" s="57" t="str">
        <f t="shared" ca="1" si="36"/>
        <v/>
      </c>
      <c r="AT20" s="57" t="str">
        <f t="shared" ca="1" si="36"/>
        <v/>
      </c>
      <c r="AU20" s="57" t="str">
        <f t="shared" ca="1" si="36"/>
        <v>⑥</v>
      </c>
      <c r="AV20" s="57" t="str">
        <f t="shared" ca="1" si="36"/>
        <v>⑨</v>
      </c>
      <c r="AW20" s="57" t="str">
        <f t="shared" ca="1" si="36"/>
        <v>⑩</v>
      </c>
      <c r="AX20" s="57" t="str">
        <f t="shared" ca="1" si="36"/>
        <v>⑩</v>
      </c>
      <c r="AY20" s="7"/>
      <c r="AZ20" s="18" t="s">
        <v>28</v>
      </c>
      <c r="BA20" s="57" t="str">
        <f t="shared" ca="1" si="37"/>
        <v/>
      </c>
      <c r="BB20" s="57" t="str">
        <f t="shared" ca="1" si="37"/>
        <v/>
      </c>
      <c r="BC20" s="57">
        <f t="shared" ca="1" si="37"/>
        <v>6</v>
      </c>
      <c r="BD20" s="57">
        <f t="shared" ca="1" si="37"/>
        <v>9</v>
      </c>
      <c r="BE20" s="57">
        <f t="shared" ca="1" si="37"/>
        <v>10</v>
      </c>
      <c r="BF20" s="57">
        <f t="shared" ca="1" si="37"/>
        <v>10</v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0.15244381439917842</v>
      </c>
      <c r="DW20" s="24">
        <f t="shared" ca="1" si="21"/>
        <v>38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0.87316067455478541</v>
      </c>
      <c r="EE20" s="24">
        <f t="shared" ca="1" si="2"/>
        <v>10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0.83277630267777192</v>
      </c>
      <c r="EM20" s="24">
        <f t="shared" ca="1" si="4"/>
        <v>15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0.31557067577361697</v>
      </c>
      <c r="EU20" s="24">
        <f t="shared" ca="1" si="6"/>
        <v>66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 t="str">
        <f t="shared" ca="1" si="38"/>
        <v/>
      </c>
      <c r="AD21" s="57" t="str">
        <f t="shared" ca="1" si="39"/>
        <v/>
      </c>
      <c r="AE21" s="57" t="str">
        <f t="shared" ca="1" si="40"/>
        <v/>
      </c>
      <c r="AF21" s="57" t="str">
        <f t="shared" ca="1" si="41"/>
        <v/>
      </c>
      <c r="AG21" s="57">
        <f t="shared" ca="1" si="42"/>
        <v>2</v>
      </c>
      <c r="AH21" s="59">
        <f t="shared" ca="1" si="43"/>
        <v>10</v>
      </c>
      <c r="AI21" s="54"/>
      <c r="AJ21" s="18" t="s">
        <v>31</v>
      </c>
      <c r="AK21" s="57" t="str">
        <f t="shared" ca="1" si="35"/>
        <v/>
      </c>
      <c r="AL21" s="57" t="str">
        <f t="shared" ca="1" si="35"/>
        <v/>
      </c>
      <c r="AM21" s="57" t="str">
        <f t="shared" ca="1" si="35"/>
        <v/>
      </c>
      <c r="AN21" s="57" t="str">
        <f t="shared" ca="1" si="35"/>
        <v/>
      </c>
      <c r="AO21" s="57" t="str">
        <f t="shared" ca="1" si="35"/>
        <v>○</v>
      </c>
      <c r="AP21" s="57" t="str">
        <f t="shared" ca="1" si="35"/>
        <v>○</v>
      </c>
      <c r="AQ21" s="60"/>
      <c r="AR21" s="18" t="s">
        <v>81</v>
      </c>
      <c r="AS21" s="57" t="str">
        <f t="shared" ca="1" si="36"/>
        <v/>
      </c>
      <c r="AT21" s="57" t="str">
        <f t="shared" ca="1" si="36"/>
        <v/>
      </c>
      <c r="AU21" s="57" t="str">
        <f t="shared" ca="1" si="36"/>
        <v/>
      </c>
      <c r="AV21" s="57" t="str">
        <f t="shared" ca="1" si="36"/>
        <v/>
      </c>
      <c r="AW21" s="57" t="str">
        <f t="shared" ca="1" si="36"/>
        <v>②</v>
      </c>
      <c r="AX21" s="57" t="str">
        <f t="shared" ca="1" si="36"/>
        <v>⑩</v>
      </c>
      <c r="AY21" s="7"/>
      <c r="AZ21" s="18" t="s">
        <v>81</v>
      </c>
      <c r="BA21" s="57" t="str">
        <f t="shared" ca="1" si="37"/>
        <v/>
      </c>
      <c r="BB21" s="57" t="str">
        <f t="shared" ca="1" si="37"/>
        <v/>
      </c>
      <c r="BC21" s="57" t="str">
        <f t="shared" ca="1" si="37"/>
        <v/>
      </c>
      <c r="BD21" s="57" t="str">
        <f t="shared" ca="1" si="37"/>
        <v/>
      </c>
      <c r="BE21" s="57">
        <f t="shared" ca="1" si="37"/>
        <v>2</v>
      </c>
      <c r="BF21" s="57">
        <f t="shared" ca="1" si="37"/>
        <v>10</v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0.79427546968529694</v>
      </c>
      <c r="DW21" s="24">
        <f t="shared" ca="1" si="21"/>
        <v>9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0.54613697384468451</v>
      </c>
      <c r="EE21" s="24">
        <f t="shared" ca="1" si="2"/>
        <v>44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0.25936730564532673</v>
      </c>
      <c r="EM21" s="24">
        <f t="shared" ca="1" si="4"/>
        <v>71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0.90605037349067075</v>
      </c>
      <c r="EU21" s="24">
        <f t="shared" ca="1" si="6"/>
        <v>8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4" t="s">
        <v>242</v>
      </c>
      <c r="C22" s="32"/>
      <c r="D22" s="33"/>
      <c r="E22" s="33"/>
      <c r="F22" s="34"/>
      <c r="G22" s="35"/>
      <c r="H22" s="30"/>
      <c r="I22" s="204" t="s">
        <v>243</v>
      </c>
      <c r="J22" s="32"/>
      <c r="K22" s="33"/>
      <c r="L22" s="33"/>
      <c r="M22" s="34"/>
      <c r="N22" s="35"/>
      <c r="O22" s="30"/>
      <c r="P22" s="204" t="s">
        <v>244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>
        <f t="shared" ca="1" si="38"/>
        <v>8</v>
      </c>
      <c r="AD22" s="57">
        <f t="shared" ca="1" si="39"/>
        <v>10</v>
      </c>
      <c r="AE22" s="57">
        <f t="shared" ca="1" si="40"/>
        <v>2</v>
      </c>
      <c r="AF22" s="57">
        <f t="shared" ca="1" si="41"/>
        <v>10</v>
      </c>
      <c r="AG22" s="57">
        <f t="shared" ca="1" si="42"/>
        <v>2</v>
      </c>
      <c r="AH22" s="59">
        <f t="shared" ca="1" si="43"/>
        <v>10</v>
      </c>
      <c r="AI22" s="54"/>
      <c r="AJ22" s="18" t="s">
        <v>36</v>
      </c>
      <c r="AK22" s="57" t="str">
        <f t="shared" ca="1" si="35"/>
        <v>○</v>
      </c>
      <c r="AL22" s="57" t="str">
        <f t="shared" ca="1" si="35"/>
        <v>○</v>
      </c>
      <c r="AM22" s="57" t="str">
        <f t="shared" ca="1" si="35"/>
        <v>○</v>
      </c>
      <c r="AN22" s="57" t="str">
        <f t="shared" ca="1" si="35"/>
        <v>○</v>
      </c>
      <c r="AO22" s="57" t="str">
        <f t="shared" ca="1" si="35"/>
        <v>○</v>
      </c>
      <c r="AP22" s="57" t="str">
        <f t="shared" ca="1" si="35"/>
        <v>○</v>
      </c>
      <c r="AQ22" s="60"/>
      <c r="AR22" s="18" t="s">
        <v>38</v>
      </c>
      <c r="AS22" s="57" t="str">
        <f t="shared" ca="1" si="36"/>
        <v>⑧</v>
      </c>
      <c r="AT22" s="57" t="str">
        <f t="shared" ca="1" si="36"/>
        <v>⑩</v>
      </c>
      <c r="AU22" s="57" t="str">
        <f t="shared" ca="1" si="36"/>
        <v>②</v>
      </c>
      <c r="AV22" s="57" t="str">
        <f t="shared" ca="1" si="36"/>
        <v>⑩</v>
      </c>
      <c r="AW22" s="57" t="str">
        <f t="shared" ca="1" si="36"/>
        <v>②</v>
      </c>
      <c r="AX22" s="57" t="str">
        <f t="shared" ca="1" si="36"/>
        <v>⑩</v>
      </c>
      <c r="AY22" s="7"/>
      <c r="AZ22" s="18" t="s">
        <v>83</v>
      </c>
      <c r="BA22" s="57">
        <f t="shared" ca="1" si="37"/>
        <v>8</v>
      </c>
      <c r="BB22" s="57">
        <f t="shared" ca="1" si="37"/>
        <v>10</v>
      </c>
      <c r="BC22" s="57">
        <f t="shared" ca="1" si="37"/>
        <v>2</v>
      </c>
      <c r="BD22" s="57">
        <f t="shared" ca="1" si="37"/>
        <v>10</v>
      </c>
      <c r="BE22" s="57">
        <f t="shared" ca="1" si="37"/>
        <v>2</v>
      </c>
      <c r="BF22" s="57">
        <f t="shared" ca="1" si="37"/>
        <v>10</v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0.26747033108042662</v>
      </c>
      <c r="DW22" s="24">
        <f t="shared" ca="1" si="21"/>
        <v>33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0.88687062872542977</v>
      </c>
      <c r="EE22" s="24">
        <f t="shared" ca="1" si="2"/>
        <v>9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0.8958033471025082</v>
      </c>
      <c r="EM22" s="24">
        <f t="shared" ca="1" si="4"/>
        <v>11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0.22675759623502179</v>
      </c>
      <c r="EU22" s="24">
        <f t="shared" ca="1" si="6"/>
        <v>75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>
        <f t="shared" ca="1" si="38"/>
        <v>8</v>
      </c>
      <c r="AD23" s="57" t="str">
        <f t="shared" ca="1" si="39"/>
        <v/>
      </c>
      <c r="AE23" s="57">
        <f t="shared" ca="1" si="40"/>
        <v>10</v>
      </c>
      <c r="AF23" s="57" t="str">
        <f t="shared" ca="1" si="41"/>
        <v/>
      </c>
      <c r="AG23" s="57" t="str">
        <f t="shared" ca="1" si="42"/>
        <v/>
      </c>
      <c r="AH23" s="59" t="str">
        <f t="shared" ca="1" si="43"/>
        <v/>
      </c>
      <c r="AI23" s="54"/>
      <c r="AJ23" s="18" t="s">
        <v>40</v>
      </c>
      <c r="AK23" s="57" t="str">
        <f t="shared" ca="1" si="35"/>
        <v>○</v>
      </c>
      <c r="AL23" s="57" t="str">
        <f t="shared" ca="1" si="35"/>
        <v/>
      </c>
      <c r="AM23" s="57" t="str">
        <f t="shared" ca="1" si="35"/>
        <v>○</v>
      </c>
      <c r="AN23" s="57" t="str">
        <f t="shared" ca="1" si="35"/>
        <v/>
      </c>
      <c r="AO23" s="57" t="str">
        <f t="shared" ca="1" si="35"/>
        <v/>
      </c>
      <c r="AP23" s="57" t="str">
        <f t="shared" ca="1" si="35"/>
        <v/>
      </c>
      <c r="AQ23" s="60"/>
      <c r="AR23" s="18" t="s">
        <v>39</v>
      </c>
      <c r="AS23" s="57" t="str">
        <f t="shared" ca="1" si="36"/>
        <v>⑧</v>
      </c>
      <c r="AT23" s="57" t="str">
        <f t="shared" ca="1" si="36"/>
        <v/>
      </c>
      <c r="AU23" s="57" t="str">
        <f t="shared" ca="1" si="36"/>
        <v>⑩</v>
      </c>
      <c r="AV23" s="57" t="str">
        <f t="shared" ca="1" si="36"/>
        <v/>
      </c>
      <c r="AW23" s="57" t="str">
        <f t="shared" ca="1" si="36"/>
        <v/>
      </c>
      <c r="AX23" s="57" t="str">
        <f t="shared" ca="1" si="36"/>
        <v/>
      </c>
      <c r="AY23" s="7"/>
      <c r="AZ23" s="18" t="s">
        <v>39</v>
      </c>
      <c r="BA23" s="57">
        <f t="shared" ca="1" si="37"/>
        <v>8</v>
      </c>
      <c r="BB23" s="57" t="str">
        <f t="shared" ca="1" si="37"/>
        <v/>
      </c>
      <c r="BC23" s="57">
        <f t="shared" ca="1" si="37"/>
        <v>10</v>
      </c>
      <c r="BD23" s="57" t="str">
        <f t="shared" ca="1" si="37"/>
        <v/>
      </c>
      <c r="BE23" s="57" t="str">
        <f t="shared" ca="1" si="37"/>
        <v/>
      </c>
      <c r="BF23" s="57" t="str">
        <f t="shared" ca="1" si="37"/>
        <v/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0.44007590190999379</v>
      </c>
      <c r="DW23" s="24">
        <f t="shared" ca="1" si="21"/>
        <v>27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0.76273324476760618</v>
      </c>
      <c r="EE23" s="24">
        <f t="shared" ca="1" si="2"/>
        <v>28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0.78121901863909804</v>
      </c>
      <c r="EM23" s="24">
        <f t="shared" ca="1" si="4"/>
        <v>18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0.3694640137121642</v>
      </c>
      <c r="EU23" s="24">
        <f t="shared" ca="1" si="6"/>
        <v>60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208">
        <f ca="1">$AC11</f>
        <v>5</v>
      </c>
      <c r="D24" s="208">
        <f ca="1">$AD11</f>
        <v>9</v>
      </c>
      <c r="E24" s="208">
        <f ca="1">$AE11</f>
        <v>4</v>
      </c>
      <c r="F24" s="208">
        <f ca="1">$AF11</f>
        <v>9</v>
      </c>
      <c r="G24" s="41"/>
      <c r="H24" s="42"/>
      <c r="I24" s="16"/>
      <c r="J24" s="208">
        <f ca="1">$AC12</f>
        <v>7</v>
      </c>
      <c r="K24" s="208">
        <f ca="1">$AD12</f>
        <v>3</v>
      </c>
      <c r="L24" s="208">
        <f ca="1">$AE12</f>
        <v>3</v>
      </c>
      <c r="M24" s="208">
        <f ca="1">$AF12</f>
        <v>2</v>
      </c>
      <c r="N24" s="41"/>
      <c r="O24" s="42"/>
      <c r="P24" s="16"/>
      <c r="Q24" s="208">
        <f ca="1">$AC13</f>
        <v>7</v>
      </c>
      <c r="R24" s="208">
        <f ca="1">$AD13</f>
        <v>6</v>
      </c>
      <c r="S24" s="208">
        <f ca="1">$AE13</f>
        <v>2</v>
      </c>
      <c r="T24" s="208">
        <f ca="1">$AF13</f>
        <v>1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>
        <f t="shared" ca="1" si="38"/>
        <v>6</v>
      </c>
      <c r="AD24" s="57">
        <f t="shared" ca="1" si="39"/>
        <v>10</v>
      </c>
      <c r="AE24" s="57">
        <f t="shared" ca="1" si="40"/>
        <v>5</v>
      </c>
      <c r="AF24" s="57" t="str">
        <f t="shared" ca="1" si="41"/>
        <v/>
      </c>
      <c r="AG24" s="57">
        <f t="shared" ca="1" si="42"/>
        <v>10</v>
      </c>
      <c r="AH24" s="59" t="str">
        <f t="shared" ca="1" si="43"/>
        <v/>
      </c>
      <c r="AI24" s="54"/>
      <c r="AJ24" s="18" t="s">
        <v>41</v>
      </c>
      <c r="AK24" s="57" t="str">
        <f t="shared" ca="1" si="35"/>
        <v>○</v>
      </c>
      <c r="AL24" s="57" t="str">
        <f t="shared" ca="1" si="35"/>
        <v>○</v>
      </c>
      <c r="AM24" s="57" t="str">
        <f t="shared" ca="1" si="35"/>
        <v>○</v>
      </c>
      <c r="AN24" s="57" t="str">
        <f t="shared" ca="1" si="35"/>
        <v/>
      </c>
      <c r="AO24" s="57" t="str">
        <f t="shared" ca="1" si="35"/>
        <v>○</v>
      </c>
      <c r="AP24" s="57" t="str">
        <f t="shared" ca="1" si="35"/>
        <v/>
      </c>
      <c r="AQ24" s="60"/>
      <c r="AR24" s="18" t="s">
        <v>42</v>
      </c>
      <c r="AS24" s="57" t="str">
        <f t="shared" ca="1" si="36"/>
        <v>⑥</v>
      </c>
      <c r="AT24" s="57" t="str">
        <f t="shared" ca="1" si="36"/>
        <v>⑩</v>
      </c>
      <c r="AU24" s="57" t="str">
        <f t="shared" ca="1" si="36"/>
        <v>⑤</v>
      </c>
      <c r="AV24" s="57" t="str">
        <f t="shared" ca="1" si="36"/>
        <v/>
      </c>
      <c r="AW24" s="57" t="str">
        <f t="shared" ca="1" si="36"/>
        <v>⑩</v>
      </c>
      <c r="AX24" s="57" t="str">
        <f t="shared" ca="1" si="36"/>
        <v/>
      </c>
      <c r="AY24" s="7"/>
      <c r="AZ24" s="18" t="s">
        <v>42</v>
      </c>
      <c r="BA24" s="57">
        <f t="shared" ca="1" si="37"/>
        <v>6</v>
      </c>
      <c r="BB24" s="57">
        <f t="shared" ca="1" si="37"/>
        <v>10</v>
      </c>
      <c r="BC24" s="57">
        <f t="shared" ca="1" si="37"/>
        <v>5</v>
      </c>
      <c r="BD24" s="57" t="str">
        <f t="shared" ca="1" si="37"/>
        <v/>
      </c>
      <c r="BE24" s="57">
        <f t="shared" ca="1" si="37"/>
        <v>10</v>
      </c>
      <c r="BF24" s="57" t="str">
        <f t="shared" ca="1" si="37"/>
        <v/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0.33204598131382479</v>
      </c>
      <c r="DW24" s="24">
        <f t="shared" ca="1" si="21"/>
        <v>31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0.11778519729266834</v>
      </c>
      <c r="EE24" s="24">
        <f t="shared" ca="1" si="2"/>
        <v>85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0.85458680900072781</v>
      </c>
      <c r="EM24" s="24">
        <f t="shared" ca="1" si="4"/>
        <v>14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0.78997044999674759</v>
      </c>
      <c r="EU24" s="24">
        <f t="shared" ca="1" si="6"/>
        <v>20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206" t="s">
        <v>235</v>
      </c>
      <c r="C25" s="206">
        <f ca="1">$AH11</f>
        <v>5</v>
      </c>
      <c r="D25" s="206">
        <f ca="1">$AI11</f>
        <v>3</v>
      </c>
      <c r="E25" s="206">
        <f ca="1">$AJ11</f>
        <v>3</v>
      </c>
      <c r="F25" s="206">
        <f ca="1">$AK11</f>
        <v>2</v>
      </c>
      <c r="G25" s="41"/>
      <c r="H25" s="42"/>
      <c r="I25" s="206" t="s">
        <v>235</v>
      </c>
      <c r="J25" s="206">
        <f ca="1">$AH12</f>
        <v>1</v>
      </c>
      <c r="K25" s="206">
        <f ca="1">$AI12</f>
        <v>0</v>
      </c>
      <c r="L25" s="206">
        <f ca="1">$AJ12</f>
        <v>5</v>
      </c>
      <c r="M25" s="206">
        <f ca="1">$AK12</f>
        <v>1</v>
      </c>
      <c r="N25" s="41"/>
      <c r="O25" s="42"/>
      <c r="P25" s="206" t="s">
        <v>235</v>
      </c>
      <c r="Q25" s="206">
        <f ca="1">$AH13</f>
        <v>3</v>
      </c>
      <c r="R25" s="206">
        <f ca="1">$AI13</f>
        <v>4</v>
      </c>
      <c r="S25" s="206">
        <f ca="1">$AJ13</f>
        <v>7</v>
      </c>
      <c r="T25" s="206">
        <f ca="1">$AK13</f>
        <v>1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 t="str">
        <f t="shared" ca="1" si="38"/>
        <v/>
      </c>
      <c r="AD25" s="57" t="str">
        <f t="shared" ca="1" si="39"/>
        <v/>
      </c>
      <c r="AE25" s="57" t="str">
        <f t="shared" ca="1" si="40"/>
        <v/>
      </c>
      <c r="AF25" s="57" t="str">
        <f t="shared" ca="1" si="41"/>
        <v/>
      </c>
      <c r="AG25" s="57" t="str">
        <f t="shared" ca="1" si="42"/>
        <v/>
      </c>
      <c r="AH25" s="59" t="str">
        <f t="shared" ca="1" si="43"/>
        <v/>
      </c>
      <c r="AI25" s="54"/>
      <c r="AJ25" s="18" t="s">
        <v>46</v>
      </c>
      <c r="AK25" s="57" t="str">
        <f t="shared" ca="1" si="35"/>
        <v/>
      </c>
      <c r="AL25" s="57" t="str">
        <f t="shared" ca="1" si="35"/>
        <v/>
      </c>
      <c r="AM25" s="57" t="str">
        <f t="shared" ca="1" si="35"/>
        <v/>
      </c>
      <c r="AN25" s="57" t="str">
        <f t="shared" ca="1" si="35"/>
        <v/>
      </c>
      <c r="AO25" s="57" t="str">
        <f t="shared" ca="1" si="35"/>
        <v/>
      </c>
      <c r="AP25" s="57" t="str">
        <f t="shared" ca="1" si="35"/>
        <v/>
      </c>
      <c r="AQ25" s="60"/>
      <c r="AR25" s="18" t="s">
        <v>46</v>
      </c>
      <c r="AS25" s="57" t="str">
        <f t="shared" ca="1" si="36"/>
        <v/>
      </c>
      <c r="AT25" s="57" t="str">
        <f t="shared" ca="1" si="36"/>
        <v/>
      </c>
      <c r="AU25" s="57" t="str">
        <f t="shared" ca="1" si="36"/>
        <v/>
      </c>
      <c r="AV25" s="57" t="str">
        <f t="shared" ca="1" si="36"/>
        <v/>
      </c>
      <c r="AW25" s="57" t="str">
        <f t="shared" ca="1" si="36"/>
        <v/>
      </c>
      <c r="AX25" s="57" t="str">
        <f t="shared" ca="1" si="36"/>
        <v/>
      </c>
      <c r="AY25" s="7"/>
      <c r="AZ25" s="18" t="s">
        <v>85</v>
      </c>
      <c r="BA25" s="57" t="str">
        <f t="shared" ca="1" si="37"/>
        <v/>
      </c>
      <c r="BB25" s="57" t="str">
        <f t="shared" ca="1" si="37"/>
        <v/>
      </c>
      <c r="BC25" s="57" t="str">
        <f t="shared" ca="1" si="37"/>
        <v/>
      </c>
      <c r="BD25" s="57" t="str">
        <f t="shared" ca="1" si="37"/>
        <v/>
      </c>
      <c r="BE25" s="57" t="str">
        <f t="shared" ca="1" si="37"/>
        <v/>
      </c>
      <c r="BF25" s="57" t="str">
        <f t="shared" ca="1" si="37"/>
        <v/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3.8720339126073755E-3</v>
      </c>
      <c r="DW25" s="24">
        <f t="shared" ca="1" si="21"/>
        <v>45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0.42392076691923719</v>
      </c>
      <c r="EE25" s="24">
        <f t="shared" ca="1" si="2"/>
        <v>55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0.47512853181967218</v>
      </c>
      <c r="EM25" s="24">
        <f t="shared" ca="1" si="4"/>
        <v>47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0.66003096276663198</v>
      </c>
      <c r="EU25" s="24">
        <f t="shared" ca="1" si="6"/>
        <v>31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207"/>
      <c r="C26" s="209">
        <f ca="1">MOD(ROUNDDOWN($AR11/1000,0),10)</f>
        <v>0</v>
      </c>
      <c r="D26" s="209">
        <f ca="1">MOD(ROUNDDOWN($AR11/100,0),10)</f>
        <v>6</v>
      </c>
      <c r="E26" s="209">
        <f ca="1">MOD(ROUNDDOWN($AR11/10,0),10)</f>
        <v>1</v>
      </c>
      <c r="F26" s="209">
        <f ca="1">MOD(ROUNDDOWN($AR11/1,0),10)</f>
        <v>7</v>
      </c>
      <c r="G26" s="41"/>
      <c r="H26" s="42"/>
      <c r="I26" s="207"/>
      <c r="J26" s="209">
        <f ca="1">MOD(ROUNDDOWN($AR12/1000,0),10)</f>
        <v>6</v>
      </c>
      <c r="K26" s="209">
        <f ca="1">MOD(ROUNDDOWN($AR12/100,0),10)</f>
        <v>2</v>
      </c>
      <c r="L26" s="209">
        <f ca="1">MOD(ROUNDDOWN($AR12/10,0),10)</f>
        <v>8</v>
      </c>
      <c r="M26" s="209">
        <f ca="1">MOD(ROUNDDOWN($AR12/1,0),10)</f>
        <v>1</v>
      </c>
      <c r="N26" s="41"/>
      <c r="O26" s="42"/>
      <c r="P26" s="207"/>
      <c r="Q26" s="209">
        <f ca="1">MOD(ROUNDDOWN($AR13/1000,0),10)</f>
        <v>4</v>
      </c>
      <c r="R26" s="209">
        <f ca="1">MOD(ROUNDDOWN($AR13/100,0),10)</f>
        <v>1</v>
      </c>
      <c r="S26" s="209">
        <f ca="1">MOD(ROUNDDOWN($AR13/10,0),10)</f>
        <v>5</v>
      </c>
      <c r="T26" s="209">
        <f ca="1">MOD(ROUNDDOWN($AR13/1,0),10)</f>
        <v>0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 t="str">
        <f t="shared" ca="1" si="38"/>
        <v/>
      </c>
      <c r="AD26" s="57" t="str">
        <f t="shared" ca="1" si="39"/>
        <v/>
      </c>
      <c r="AE26" s="57">
        <f t="shared" ca="1" si="40"/>
        <v>2</v>
      </c>
      <c r="AF26" s="57" t="str">
        <f t="shared" ca="1" si="41"/>
        <v/>
      </c>
      <c r="AG26" s="57">
        <f t="shared" ca="1" si="42"/>
        <v>10</v>
      </c>
      <c r="AH26" s="59" t="str">
        <f t="shared" ca="1" si="43"/>
        <v/>
      </c>
      <c r="AI26" s="54"/>
      <c r="AJ26" s="18" t="s">
        <v>47</v>
      </c>
      <c r="AK26" s="57" t="str">
        <f t="shared" ca="1" si="35"/>
        <v/>
      </c>
      <c r="AL26" s="57" t="str">
        <f t="shared" ca="1" si="35"/>
        <v/>
      </c>
      <c r="AM26" s="57" t="str">
        <f t="shared" ca="1" si="35"/>
        <v>○</v>
      </c>
      <c r="AN26" s="57" t="str">
        <f t="shared" ca="1" si="35"/>
        <v/>
      </c>
      <c r="AO26" s="57" t="str">
        <f t="shared" ca="1" si="35"/>
        <v>○</v>
      </c>
      <c r="AP26" s="57" t="str">
        <f t="shared" ca="1" si="35"/>
        <v/>
      </c>
      <c r="AQ26" s="60"/>
      <c r="AR26" s="18" t="s">
        <v>47</v>
      </c>
      <c r="AS26" s="57" t="str">
        <f t="shared" ca="1" si="36"/>
        <v/>
      </c>
      <c r="AT26" s="57" t="str">
        <f t="shared" ca="1" si="36"/>
        <v/>
      </c>
      <c r="AU26" s="57" t="str">
        <f t="shared" ca="1" si="36"/>
        <v>②</v>
      </c>
      <c r="AV26" s="57" t="str">
        <f t="shared" ca="1" si="36"/>
        <v/>
      </c>
      <c r="AW26" s="57" t="str">
        <f t="shared" ca="1" si="36"/>
        <v>⑩</v>
      </c>
      <c r="AX26" s="57" t="str">
        <f t="shared" ca="1" si="36"/>
        <v/>
      </c>
      <c r="AY26" s="7"/>
      <c r="AZ26" s="18" t="s">
        <v>86</v>
      </c>
      <c r="BA26" s="57" t="str">
        <f t="shared" ca="1" si="37"/>
        <v/>
      </c>
      <c r="BB26" s="57" t="str">
        <f t="shared" ca="1" si="37"/>
        <v/>
      </c>
      <c r="BC26" s="57">
        <f t="shared" ca="1" si="37"/>
        <v>2</v>
      </c>
      <c r="BD26" s="57" t="str">
        <f t="shared" ca="1" si="37"/>
        <v/>
      </c>
      <c r="BE26" s="57">
        <f t="shared" ca="1" si="37"/>
        <v>10</v>
      </c>
      <c r="BF26" s="57" t="str">
        <f t="shared" ca="1" si="37"/>
        <v/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0.88520792090317901</v>
      </c>
      <c r="DW26" s="24">
        <f t="shared" ca="1" si="21"/>
        <v>5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0.46360389758114884</v>
      </c>
      <c r="EE26" s="24">
        <f t="shared" ca="1" si="2"/>
        <v>52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0.62114020188415608</v>
      </c>
      <c r="EM26" s="24">
        <f t="shared" ca="1" si="4"/>
        <v>30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0.27713242930477833</v>
      </c>
      <c r="EU26" s="24">
        <f t="shared" ca="1" si="6"/>
        <v>73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 t="str">
        <f t="shared" ca="1" si="38"/>
        <v/>
      </c>
      <c r="AD27" s="57" t="str">
        <f t="shared" ca="1" si="39"/>
        <v/>
      </c>
      <c r="AE27" s="57">
        <f t="shared" ca="1" si="40"/>
        <v>5</v>
      </c>
      <c r="AF27" s="57" t="str">
        <f t="shared" ca="1" si="41"/>
        <v/>
      </c>
      <c r="AG27" s="57">
        <f t="shared" ca="1" si="42"/>
        <v>10</v>
      </c>
      <c r="AH27" s="59" t="str">
        <f t="shared" ca="1" si="43"/>
        <v/>
      </c>
      <c r="AI27" s="54"/>
      <c r="AJ27" s="18" t="s">
        <v>88</v>
      </c>
      <c r="AK27" s="57" t="str">
        <f t="shared" ca="1" si="35"/>
        <v/>
      </c>
      <c r="AL27" s="57" t="str">
        <f t="shared" ca="1" si="35"/>
        <v/>
      </c>
      <c r="AM27" s="57" t="str">
        <f t="shared" ca="1" si="35"/>
        <v>○</v>
      </c>
      <c r="AN27" s="57" t="str">
        <f t="shared" ca="1" si="35"/>
        <v/>
      </c>
      <c r="AO27" s="57" t="str">
        <f t="shared" ca="1" si="35"/>
        <v>○</v>
      </c>
      <c r="AP27" s="57" t="str">
        <f t="shared" ca="1" si="35"/>
        <v/>
      </c>
      <c r="AQ27" s="60"/>
      <c r="AR27" s="18" t="s">
        <v>88</v>
      </c>
      <c r="AS27" s="57" t="str">
        <f t="shared" ca="1" si="36"/>
        <v/>
      </c>
      <c r="AT27" s="57" t="str">
        <f t="shared" ca="1" si="36"/>
        <v/>
      </c>
      <c r="AU27" s="57" t="str">
        <f t="shared" ca="1" si="36"/>
        <v>⑤</v>
      </c>
      <c r="AV27" s="57" t="str">
        <f t="shared" ca="1" si="36"/>
        <v/>
      </c>
      <c r="AW27" s="57" t="str">
        <f t="shared" ca="1" si="36"/>
        <v>⑩</v>
      </c>
      <c r="AX27" s="57" t="str">
        <f t="shared" ca="1" si="36"/>
        <v/>
      </c>
      <c r="AY27" s="7"/>
      <c r="AZ27" s="18" t="s">
        <v>89</v>
      </c>
      <c r="BA27" s="57" t="str">
        <f t="shared" ca="1" si="37"/>
        <v/>
      </c>
      <c r="BB27" s="57" t="str">
        <f t="shared" ca="1" si="37"/>
        <v/>
      </c>
      <c r="BC27" s="57">
        <f t="shared" ca="1" si="37"/>
        <v>5</v>
      </c>
      <c r="BD27" s="57" t="str">
        <f t="shared" ca="1" si="37"/>
        <v/>
      </c>
      <c r="BE27" s="57">
        <f t="shared" ca="1" si="37"/>
        <v>10</v>
      </c>
      <c r="BF27" s="57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0.98504254554736936</v>
      </c>
      <c r="DW27" s="24">
        <f t="shared" ca="1" si="21"/>
        <v>1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0.34989616616292607</v>
      </c>
      <c r="EE27" s="24">
        <f t="shared" ca="1" si="2"/>
        <v>64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0.61260898852970957</v>
      </c>
      <c r="EM27" s="24">
        <f t="shared" ca="1" si="4"/>
        <v>33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6.4746491946259921E-2</v>
      </c>
      <c r="EU27" s="24">
        <f t="shared" ca="1" si="6"/>
        <v>96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4" t="str">
        <f>A1</f>
        <v>ひき算筆算４けた－４けたノーマル ミックス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0.81491603766867393</v>
      </c>
      <c r="DW28" s="24">
        <f t="shared" ca="1" si="21"/>
        <v>7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0.44973300544188244</v>
      </c>
      <c r="EE28" s="24">
        <f t="shared" ca="1" si="2"/>
        <v>53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0.68376112981538029</v>
      </c>
      <c r="EM28" s="24">
        <f t="shared" ca="1" si="4"/>
        <v>26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0.69108510441615356</v>
      </c>
      <c r="EU28" s="24">
        <f t="shared" ca="1" si="6"/>
        <v>30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0.56310369120762316</v>
      </c>
      <c r="DW29" s="24">
        <f t="shared" ca="1" si="21"/>
        <v>20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0.54701362658209218</v>
      </c>
      <c r="EE29" s="24">
        <f t="shared" ca="1" si="2"/>
        <v>43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0.54882428306039954</v>
      </c>
      <c r="EM29" s="24">
        <f t="shared" ca="1" si="4"/>
        <v>40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0.40666442521616342</v>
      </c>
      <c r="EU29" s="24">
        <f t="shared" ca="1" si="6"/>
        <v>54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0.58439634515171279</v>
      </c>
      <c r="DW30" s="24">
        <f t="shared" ca="1" si="21"/>
        <v>18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0.84920353159537498</v>
      </c>
      <c r="EE30" s="24">
        <f t="shared" ca="1" si="2"/>
        <v>16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0.5486644578076455</v>
      </c>
      <c r="EM30" s="24">
        <f t="shared" ca="1" si="4"/>
        <v>41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0.37558925005814525</v>
      </c>
      <c r="EU30" s="24">
        <f t="shared" ca="1" si="6"/>
        <v>59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>
        <f ca="1">$BD16</f>
        <v>10</v>
      </c>
      <c r="F31" s="34"/>
      <c r="G31" s="79"/>
      <c r="H31" s="50"/>
      <c r="I31" s="204" t="str">
        <f>I4</f>
        <v>②</v>
      </c>
      <c r="J31" s="78"/>
      <c r="K31" s="33">
        <f ca="1">$BB17</f>
        <v>10</v>
      </c>
      <c r="L31" s="33">
        <f ca="1">$BD17</f>
        <v>10</v>
      </c>
      <c r="M31" s="34"/>
      <c r="N31" s="36"/>
      <c r="O31" s="50"/>
      <c r="P31" s="204" t="str">
        <f>P4</f>
        <v>③</v>
      </c>
      <c r="Q31" s="78"/>
      <c r="R31" s="33">
        <f ca="1">$BB18</f>
        <v>10</v>
      </c>
      <c r="S31" s="33">
        <f ca="1">$BD18</f>
        <v>10</v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7.8263066526655822E-2</v>
      </c>
      <c r="DW31" s="24">
        <f t="shared" ca="1" si="21"/>
        <v>41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0.26928613890704234</v>
      </c>
      <c r="EE31" s="24">
        <f t="shared" ca="1" si="2"/>
        <v>70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0.36641192518253884</v>
      </c>
      <c r="EM31" s="24">
        <f t="shared" ca="1" si="4"/>
        <v>56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0.28760434070517493</v>
      </c>
      <c r="EU31" s="24">
        <f t="shared" ca="1" si="6"/>
        <v>70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 t="str">
        <f ca="1">$BA16</f>
        <v/>
      </c>
      <c r="D32" s="40">
        <f ca="1">$BC16</f>
        <v>7</v>
      </c>
      <c r="E32" s="40">
        <f ca="1">$BE16</f>
        <v>5</v>
      </c>
      <c r="F32" s="40">
        <f ca="1">$BF16</f>
        <v>10</v>
      </c>
      <c r="G32" s="86"/>
      <c r="H32" s="37"/>
      <c r="I32" s="38"/>
      <c r="J32" s="39">
        <f ca="1">$BA17</f>
        <v>7</v>
      </c>
      <c r="K32" s="40">
        <f ca="1">$BC17</f>
        <v>5</v>
      </c>
      <c r="L32" s="40">
        <f ca="1">$BE17</f>
        <v>0</v>
      </c>
      <c r="M32" s="40">
        <f ca="1">$BF17</f>
        <v>10</v>
      </c>
      <c r="N32" s="40"/>
      <c r="O32" s="37"/>
      <c r="P32" s="38"/>
      <c r="Q32" s="39">
        <f ca="1">$BA18</f>
        <v>8</v>
      </c>
      <c r="R32" s="40">
        <f ca="1">$BC18</f>
        <v>0</v>
      </c>
      <c r="S32" s="40">
        <f ca="1">$BE18</f>
        <v>1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0.84951557465585648</v>
      </c>
      <c r="DW32" s="24">
        <f t="shared" ca="1" si="21"/>
        <v>6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2.2876833997017454E-2</v>
      </c>
      <c r="EE32" s="24">
        <f t="shared" ca="1" si="2"/>
        <v>98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0.39263286583049173</v>
      </c>
      <c r="EM32" s="24">
        <f t="shared" ca="1" si="4"/>
        <v>52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0.84900376099327013</v>
      </c>
      <c r="EU32" s="24">
        <f t="shared" ca="1" si="6"/>
        <v>11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9</v>
      </c>
      <c r="D33" s="44">
        <f t="shared" ref="B33:F35" ca="1" si="44">D6</f>
        <v>8</v>
      </c>
      <c r="E33" s="44">
        <f t="shared" ca="1" si="44"/>
        <v>6</v>
      </c>
      <c r="F33" s="44">
        <f t="shared" ca="1" si="44"/>
        <v>2</v>
      </c>
      <c r="G33" s="41"/>
      <c r="H33" s="42"/>
      <c r="I33" s="16"/>
      <c r="J33" s="43">
        <f t="shared" ref="J33:M35" ca="1" si="45">J6</f>
        <v>8</v>
      </c>
      <c r="K33" s="44">
        <f t="shared" ca="1" si="45"/>
        <v>6</v>
      </c>
      <c r="L33" s="44">
        <f t="shared" ca="1" si="45"/>
        <v>1</v>
      </c>
      <c r="M33" s="44">
        <f t="shared" ca="1" si="45"/>
        <v>2</v>
      </c>
      <c r="N33" s="41"/>
      <c r="O33" s="42"/>
      <c r="P33" s="16"/>
      <c r="Q33" s="43">
        <f t="shared" ref="Q33:T35" ca="1" si="46">Q6</f>
        <v>9</v>
      </c>
      <c r="R33" s="44">
        <f t="shared" ca="1" si="46"/>
        <v>1</v>
      </c>
      <c r="S33" s="44">
        <f t="shared" ca="1" si="46"/>
        <v>2</v>
      </c>
      <c r="T33" s="44">
        <f t="shared" ca="1" si="46"/>
        <v>0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9</v>
      </c>
      <c r="AX33" s="90">
        <f t="shared" ca="1" si="47"/>
        <v>8</v>
      </c>
      <c r="AY33" s="90">
        <f t="shared" ca="1" si="47"/>
        <v>6</v>
      </c>
      <c r="AZ33" s="90">
        <f t="shared" ca="1" si="47"/>
        <v>2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0.78303194449392166</v>
      </c>
      <c r="DW33" s="24">
        <f t="shared" ca="1" si="21"/>
        <v>10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3.0797571636767551E-2</v>
      </c>
      <c r="EE33" s="24">
        <f t="shared" ca="1" si="2"/>
        <v>97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0.33530440959752539</v>
      </c>
      <c r="EM33" s="24">
        <f t="shared" ca="1" si="4"/>
        <v>63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0.57499306066566613</v>
      </c>
      <c r="EU33" s="24">
        <f t="shared" ca="1" si="6"/>
        <v>41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1</v>
      </c>
      <c r="D34" s="45">
        <f t="shared" ca="1" si="44"/>
        <v>2</v>
      </c>
      <c r="E34" s="45">
        <f t="shared" ca="1" si="44"/>
        <v>9</v>
      </c>
      <c r="F34" s="45">
        <f t="shared" ca="1" si="44"/>
        <v>7</v>
      </c>
      <c r="G34" s="41"/>
      <c r="H34" s="42"/>
      <c r="I34" s="45" t="str">
        <f>I7</f>
        <v>－</v>
      </c>
      <c r="J34" s="45">
        <f t="shared" ca="1" si="45"/>
        <v>4</v>
      </c>
      <c r="K34" s="45">
        <f t="shared" ca="1" si="45"/>
        <v>7</v>
      </c>
      <c r="L34" s="45">
        <f t="shared" ca="1" si="45"/>
        <v>5</v>
      </c>
      <c r="M34" s="45">
        <f t="shared" ca="1" si="45"/>
        <v>8</v>
      </c>
      <c r="N34" s="41"/>
      <c r="O34" s="42"/>
      <c r="P34" s="45" t="str">
        <f>P7</f>
        <v>－</v>
      </c>
      <c r="Q34" s="45">
        <f t="shared" ca="1" si="46"/>
        <v>8</v>
      </c>
      <c r="R34" s="45">
        <f t="shared" ca="1" si="46"/>
        <v>4</v>
      </c>
      <c r="S34" s="45">
        <f t="shared" ca="1" si="46"/>
        <v>2</v>
      </c>
      <c r="T34" s="45">
        <f t="shared" ca="1" si="46"/>
        <v>6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1</v>
      </c>
      <c r="AX34" s="92">
        <f t="shared" ca="1" si="47"/>
        <v>2</v>
      </c>
      <c r="AY34" s="92">
        <f t="shared" ca="1" si="47"/>
        <v>9</v>
      </c>
      <c r="AZ34" s="92">
        <f t="shared" ca="1" si="47"/>
        <v>7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0.67356408266473611</v>
      </c>
      <c r="DW34" s="24">
        <f t="shared" ca="1" si="21"/>
        <v>14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0.82388591762025454</v>
      </c>
      <c r="EE34" s="24">
        <f t="shared" ca="1" si="2"/>
        <v>18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0.15509419765058818</v>
      </c>
      <c r="EM34" s="24">
        <f t="shared" ca="1" si="4"/>
        <v>84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0.18632452748769124</v>
      </c>
      <c r="EU34" s="24">
        <f t="shared" ca="1" si="6"/>
        <v>83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5"/>
      <c r="C35" s="96">
        <f t="shared" ca="1" si="44"/>
        <v>8</v>
      </c>
      <c r="D35" s="96">
        <f t="shared" ca="1" si="44"/>
        <v>5</v>
      </c>
      <c r="E35" s="96">
        <f t="shared" ca="1" si="44"/>
        <v>6</v>
      </c>
      <c r="F35" s="96">
        <f t="shared" ca="1" si="44"/>
        <v>5</v>
      </c>
      <c r="G35" s="41"/>
      <c r="H35" s="42"/>
      <c r="I35" s="95"/>
      <c r="J35" s="96">
        <f t="shared" ca="1" si="45"/>
        <v>3</v>
      </c>
      <c r="K35" s="96">
        <f t="shared" ca="1" si="45"/>
        <v>8</v>
      </c>
      <c r="L35" s="96">
        <f t="shared" ca="1" si="45"/>
        <v>5</v>
      </c>
      <c r="M35" s="96">
        <f t="shared" ca="1" si="45"/>
        <v>4</v>
      </c>
      <c r="N35" s="41"/>
      <c r="O35" s="42"/>
      <c r="P35" s="95"/>
      <c r="Q35" s="96">
        <f t="shared" ca="1" si="46"/>
        <v>0</v>
      </c>
      <c r="R35" s="96">
        <f t="shared" ca="1" si="46"/>
        <v>6</v>
      </c>
      <c r="S35" s="96">
        <f t="shared" ca="1" si="46"/>
        <v>9</v>
      </c>
      <c r="T35" s="96">
        <f t="shared" ca="1" si="46"/>
        <v>4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8</v>
      </c>
      <c r="AX35" s="99">
        <f t="shared" ca="1" si="47"/>
        <v>5</v>
      </c>
      <c r="AY35" s="99">
        <f t="shared" ca="1" si="47"/>
        <v>6</v>
      </c>
      <c r="AZ35" s="99">
        <f t="shared" ca="1" si="47"/>
        <v>5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0.49229292673176828</v>
      </c>
      <c r="DW35" s="24">
        <f t="shared" ca="1" si="21"/>
        <v>25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0.42288376957076534</v>
      </c>
      <c r="EE35" s="24">
        <f t="shared" ca="1" si="2"/>
        <v>56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0.30645272508633092</v>
      </c>
      <c r="EM35" s="24">
        <f t="shared" ca="1" si="4"/>
        <v>65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0.26884727481083315</v>
      </c>
      <c r="EU35" s="24">
        <f t="shared" ca="1" si="6"/>
        <v>74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2.1178822168663736E-2</v>
      </c>
      <c r="DW36" s="24">
        <f t="shared" ca="1" si="21"/>
        <v>44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0.53447489895597067</v>
      </c>
      <c r="EE36" s="24">
        <f t="shared" ca="1" si="2"/>
        <v>45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0.25291195404396694</v>
      </c>
      <c r="EM36" s="24">
        <f t="shared" ca="1" si="4"/>
        <v>72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2.8609622304158089E-2</v>
      </c>
      <c r="EU36" s="24">
        <f t="shared" ca="1" si="6"/>
        <v>99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>
        <f ca="1">$BD20</f>
        <v>9</v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0.75798549392038761</v>
      </c>
      <c r="DW37" s="24">
        <f t="shared" ca="1" si="21"/>
        <v>11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8.2669962036913458E-2</v>
      </c>
      <c r="EE37" s="24">
        <f t="shared" ca="1" si="2"/>
        <v>89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0.55683183957885962</v>
      </c>
      <c r="EM37" s="24">
        <f t="shared" ca="1" si="4"/>
        <v>39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0.6271176578240808</v>
      </c>
      <c r="EU37" s="24">
        <f t="shared" ca="1" si="6"/>
        <v>33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 t="str">
        <f ca="1">$BA19</f>
        <v/>
      </c>
      <c r="D38" s="40" t="str">
        <f ca="1">$BC19</f>
        <v/>
      </c>
      <c r="E38" s="40" t="str">
        <f ca="1">$BE19</f>
        <v/>
      </c>
      <c r="F38" s="40" t="str">
        <f ca="1">$BF19</f>
        <v/>
      </c>
      <c r="G38" s="86"/>
      <c r="H38" s="37"/>
      <c r="I38" s="38"/>
      <c r="J38" s="39" t="str">
        <f ca="1">$BA20</f>
        <v/>
      </c>
      <c r="K38" s="40">
        <f ca="1">$BC20</f>
        <v>6</v>
      </c>
      <c r="L38" s="40">
        <f ca="1">$BE20</f>
        <v>10</v>
      </c>
      <c r="M38" s="40">
        <f ca="1">$BF20</f>
        <v>10</v>
      </c>
      <c r="N38" s="40"/>
      <c r="O38" s="37"/>
      <c r="P38" s="38"/>
      <c r="Q38" s="39" t="str">
        <f ca="1">$BA21</f>
        <v/>
      </c>
      <c r="R38" s="40" t="str">
        <f ca="1">$BC21</f>
        <v/>
      </c>
      <c r="S38" s="40">
        <f ca="1">$BE21</f>
        <v>2</v>
      </c>
      <c r="T38" s="40">
        <f ca="1">$BF21</f>
        <v>10</v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0.55378972386336789</v>
      </c>
      <c r="DW38" s="24">
        <f t="shared" ca="1" si="21"/>
        <v>21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0.66321973685720859</v>
      </c>
      <c r="EE38" s="24">
        <f t="shared" ca="1" si="2"/>
        <v>35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0.78620507987559896</v>
      </c>
      <c r="EM38" s="24">
        <f t="shared" ca="1" si="4"/>
        <v>17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0.98564834034531457</v>
      </c>
      <c r="EU38" s="24">
        <f t="shared" ca="1" si="6"/>
        <v>1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8">C12</f>
        <v>8</v>
      </c>
      <c r="D39" s="44">
        <f t="shared" ca="1" si="48"/>
        <v>8</v>
      </c>
      <c r="E39" s="44">
        <f t="shared" ca="1" si="48"/>
        <v>9</v>
      </c>
      <c r="F39" s="44">
        <f t="shared" ca="1" si="48"/>
        <v>8</v>
      </c>
      <c r="G39" s="41"/>
      <c r="H39" s="42"/>
      <c r="I39" s="16"/>
      <c r="J39" s="43">
        <f t="shared" ref="J39:M41" ca="1" si="49">J12</f>
        <v>7</v>
      </c>
      <c r="K39" s="44">
        <f t="shared" ca="1" si="49"/>
        <v>7</v>
      </c>
      <c r="L39" s="44">
        <f t="shared" ca="1" si="49"/>
        <v>0</v>
      </c>
      <c r="M39" s="44">
        <f t="shared" ca="1" si="49"/>
        <v>0</v>
      </c>
      <c r="N39" s="41"/>
      <c r="O39" s="42"/>
      <c r="P39" s="16"/>
      <c r="Q39" s="43">
        <f t="shared" ref="Q39:T41" ca="1" si="50">Q12</f>
        <v>3</v>
      </c>
      <c r="R39" s="44">
        <f t="shared" ca="1" si="50"/>
        <v>3</v>
      </c>
      <c r="S39" s="44">
        <f t="shared" ca="1" si="50"/>
        <v>3</v>
      </c>
      <c r="T39" s="44">
        <f t="shared" ca="1" si="50"/>
        <v>0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0.80655857169921563</v>
      </c>
      <c r="DW39" s="24">
        <f t="shared" ca="1" si="21"/>
        <v>8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0.83914663091006481</v>
      </c>
      <c r="EE39" s="24">
        <f t="shared" ca="1" si="2"/>
        <v>17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0.49796147132998103</v>
      </c>
      <c r="EM39" s="24">
        <f t="shared" ca="1" si="4"/>
        <v>45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0.83573104569479295</v>
      </c>
      <c r="EU39" s="24">
        <f t="shared" ca="1" si="6"/>
        <v>15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2</v>
      </c>
      <c r="D40" s="45">
        <f t="shared" ca="1" si="48"/>
        <v>3</v>
      </c>
      <c r="E40" s="45">
        <f t="shared" ca="1" si="48"/>
        <v>7</v>
      </c>
      <c r="F40" s="45">
        <f t="shared" ca="1" si="48"/>
        <v>3</v>
      </c>
      <c r="G40" s="41"/>
      <c r="H40" s="42"/>
      <c r="I40" s="45" t="str">
        <f>I13</f>
        <v>－</v>
      </c>
      <c r="J40" s="45">
        <f t="shared" ca="1" si="49"/>
        <v>5</v>
      </c>
      <c r="K40" s="45">
        <f t="shared" ca="1" si="49"/>
        <v>3</v>
      </c>
      <c r="L40" s="45">
        <f t="shared" ca="1" si="49"/>
        <v>6</v>
      </c>
      <c r="M40" s="45">
        <f t="shared" ca="1" si="49"/>
        <v>4</v>
      </c>
      <c r="N40" s="41"/>
      <c r="O40" s="42"/>
      <c r="P40" s="45" t="str">
        <f>P13</f>
        <v>－</v>
      </c>
      <c r="Q40" s="45">
        <f t="shared" ca="1" si="50"/>
        <v>1</v>
      </c>
      <c r="R40" s="45">
        <f t="shared" ca="1" si="50"/>
        <v>2</v>
      </c>
      <c r="S40" s="45">
        <f t="shared" ca="1" si="50"/>
        <v>1</v>
      </c>
      <c r="T40" s="45">
        <f t="shared" ca="1" si="50"/>
        <v>8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0.57509931907696965</v>
      </c>
      <c r="DW40" s="24">
        <f t="shared" ca="1" si="21"/>
        <v>19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0.7816095390119675</v>
      </c>
      <c r="EE40" s="24">
        <f t="shared" ca="1" si="2"/>
        <v>26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0.10198384608217692</v>
      </c>
      <c r="EM40" s="24">
        <f t="shared" ca="1" si="4"/>
        <v>90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0.51835866688693688</v>
      </c>
      <c r="EU40" s="24">
        <f t="shared" ca="1" si="6"/>
        <v>44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5"/>
      <c r="C41" s="96">
        <f t="shared" ca="1" si="48"/>
        <v>6</v>
      </c>
      <c r="D41" s="96">
        <f t="shared" ca="1" si="48"/>
        <v>5</v>
      </c>
      <c r="E41" s="96">
        <f t="shared" ca="1" si="48"/>
        <v>2</v>
      </c>
      <c r="F41" s="96">
        <f t="shared" ca="1" si="48"/>
        <v>5</v>
      </c>
      <c r="G41" s="41"/>
      <c r="H41" s="42"/>
      <c r="I41" s="95"/>
      <c r="J41" s="96">
        <f t="shared" ca="1" si="49"/>
        <v>2</v>
      </c>
      <c r="K41" s="96">
        <f t="shared" ca="1" si="49"/>
        <v>3</v>
      </c>
      <c r="L41" s="96">
        <f t="shared" ca="1" si="49"/>
        <v>3</v>
      </c>
      <c r="M41" s="96">
        <f t="shared" ca="1" si="49"/>
        <v>6</v>
      </c>
      <c r="N41" s="41"/>
      <c r="O41" s="42"/>
      <c r="P41" s="95"/>
      <c r="Q41" s="96">
        <f t="shared" ca="1" si="50"/>
        <v>2</v>
      </c>
      <c r="R41" s="96">
        <f t="shared" ca="1" si="50"/>
        <v>1</v>
      </c>
      <c r="S41" s="96">
        <f t="shared" ca="1" si="50"/>
        <v>1</v>
      </c>
      <c r="T41" s="96">
        <f t="shared" ca="1" si="50"/>
        <v>2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0.94095156018095139</v>
      </c>
      <c r="DW41" s="24">
        <f t="shared" ca="1" si="21"/>
        <v>2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0.47214052969251163</v>
      </c>
      <c r="EE41" s="24">
        <f t="shared" ca="1" si="2"/>
        <v>50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0.52746514845748782</v>
      </c>
      <c r="EM41" s="24">
        <f t="shared" ca="1" si="4"/>
        <v>43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7.9829364600809138E-2</v>
      </c>
      <c r="EU41" s="24">
        <f t="shared" ca="1" si="6"/>
        <v>94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0.64579328877562947</v>
      </c>
      <c r="DW42" s="24">
        <f t="shared" ca="1" si="21"/>
        <v>16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0.80503838849199594</v>
      </c>
      <c r="EE42" s="24">
        <f t="shared" ca="1" si="2"/>
        <v>23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0.53797597692985444</v>
      </c>
      <c r="EM42" s="24">
        <f t="shared" ca="1" si="4"/>
        <v>42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0.15205389912077549</v>
      </c>
      <c r="EU42" s="24">
        <f t="shared" ca="1" si="6"/>
        <v>86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>
        <f ca="1">$BB22</f>
        <v>10</v>
      </c>
      <c r="E43" s="33">
        <f ca="1">$BD22</f>
        <v>10</v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>
        <f ca="1">$BB24</f>
        <v>10</v>
      </c>
      <c r="S43" s="33" t="str">
        <f ca="1">$BD24</f>
        <v/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NO</v>
      </c>
      <c r="AD43" s="126" t="str">
        <f ca="1">AN43</f>
        <v>NO</v>
      </c>
      <c r="AE43" s="126" t="str">
        <f ca="1">AS43</f>
        <v>OK</v>
      </c>
      <c r="AF43" s="126" t="str">
        <f ca="1">AX43</f>
        <v>NO</v>
      </c>
      <c r="AG43" s="126" t="str">
        <f ca="1">BC43</f>
        <v>OK</v>
      </c>
      <c r="AH43" s="2"/>
      <c r="AI43" s="72" t="s">
        <v>113</v>
      </c>
      <c r="AJ43" s="127" t="str">
        <f ca="1">IF(AND(AL43="OK",AK43="OK"),"OK","NO")</f>
        <v>NO</v>
      </c>
      <c r="AK43" s="128" t="str">
        <f ca="1">IF(CV43&lt;&gt;0,"OK","NO")</f>
        <v>OK</v>
      </c>
      <c r="AL43" s="129" t="str">
        <f ca="1">IF(CZ43="OK","OK","NO")</f>
        <v>NO</v>
      </c>
      <c r="AN43" s="127" t="str">
        <f ca="1">IF(AND(AO43="OK",AP43="OK",AQ43="OK"),"OK","NO")</f>
        <v>NO</v>
      </c>
      <c r="AO43" s="128" t="str">
        <f ca="1">IF(DI43&lt;0,"OK","")</f>
        <v>OK</v>
      </c>
      <c r="AP43" s="128" t="str">
        <f ca="1">IF(DA43=0,"OK","NO")</f>
        <v>NO</v>
      </c>
      <c r="AQ43" s="129" t="str">
        <f ca="1">IF(CZ43="OK","OK","NO")</f>
        <v>NO</v>
      </c>
      <c r="AS43" s="127" t="str">
        <f ca="1">IF(AND(AU43="OK",AT43="OK"),"OK","NO")</f>
        <v>OK</v>
      </c>
      <c r="AT43" s="128" t="str">
        <f ca="1">IF(DA43&lt;&gt;0,"OK","NO")</f>
        <v>OK</v>
      </c>
      <c r="AU43" s="129" t="str">
        <f ca="1">IF(DE43="OK","OK","NO")</f>
        <v>OK</v>
      </c>
      <c r="AX43" s="127" t="str">
        <f ca="1">IF(AND(AY43="OK",AZ43="OK",BA43="OK"),"OK","NO")</f>
        <v>NO</v>
      </c>
      <c r="AY43" s="128" t="str">
        <f ca="1">IF(DK43&lt;DL43,"OK","NO")</f>
        <v>OK</v>
      </c>
      <c r="AZ43" s="128" t="str">
        <f ca="1">IF(DF43=0,"OK","NO")</f>
        <v>NO</v>
      </c>
      <c r="BA43" s="129" t="str">
        <f ca="1">IF(DI43&lt;0,"OK","")</f>
        <v>OK</v>
      </c>
      <c r="BC43" s="127" t="str">
        <f ca="1">IF(AND(BE43="OK",BD43="OK"),"OK","NO")</f>
        <v>OK</v>
      </c>
      <c r="BD43" s="128" t="str">
        <f ca="1">IF(DF43&lt;&gt;0,"OK","NO")</f>
        <v>OK</v>
      </c>
      <c r="BE43" s="129" t="str">
        <f ca="1">IF(DK43&lt;DL43,"OK","NO")</f>
        <v>OK</v>
      </c>
      <c r="BG43" s="72" t="s">
        <v>10</v>
      </c>
      <c r="BH43" s="130"/>
      <c r="BI43" s="131"/>
      <c r="BJ43" s="132" t="str">
        <f ca="1">IF(BO43&lt;&gt;"",BO43,IF(BM43&lt;&gt;"",BM43,IF(BL43&lt;&gt;"",BL43,IF(BK43&lt;&gt;"",BK43,""))))</f>
        <v/>
      </c>
      <c r="BK43" s="133" t="str">
        <f>IF(CU43="OK",10,"")</f>
        <v/>
      </c>
      <c r="BL43" s="133" t="str">
        <f ca="1">IF(CZ43="OK",CV43-1,"")</f>
        <v/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7</v>
      </c>
      <c r="BX43" s="133" t="str">
        <f ca="1">IF(CZ43="OK",10,"")</f>
        <v/>
      </c>
      <c r="BY43" s="133">
        <f ca="1">IF(DE43="OK",DA43-1,"")</f>
        <v>7</v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>
        <f ca="1">IF(CH43&lt;&gt;"",CH43,IF(CG43&lt;&gt;"",CG43,CF43))</f>
        <v>10</v>
      </c>
      <c r="CF43" s="138">
        <f ca="1">IF(CJ43=10,"",IF(DI43&lt;0,10,""))</f>
        <v>10</v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>
        <f ca="1">IF(CO43&lt;&gt;"",CO43,IF(CM43&lt;&gt;"",CM43,IF(CL43&lt;&gt;"",CL43,IF(CK43&lt;&gt;"",CK43,""))))</f>
        <v>5</v>
      </c>
      <c r="CK43" s="133">
        <f ca="1">IF(DE43="OK",10,"")</f>
        <v>10</v>
      </c>
      <c r="CL43" s="133">
        <f ca="1">IF(DJ43="OK",DF43-1,"")</f>
        <v>5</v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51">AC2</f>
        <v>9</v>
      </c>
      <c r="CW43" s="139">
        <f t="shared" ref="CW43:CW54" ca="1" si="52">AH2</f>
        <v>1</v>
      </c>
      <c r="CX43" s="140">
        <f ca="1">CV43-CW43</f>
        <v>8</v>
      </c>
      <c r="CY43" s="135">
        <f ca="1">IF(CZ43="OK",CX43-1,CX43)</f>
        <v>8</v>
      </c>
      <c r="CZ43" s="147" t="str">
        <f ca="1">IF(DD43&lt;0,"OK","")</f>
        <v/>
      </c>
      <c r="DA43" s="148">
        <f t="shared" ref="DA43:DA54" ca="1" si="53">AD2</f>
        <v>8</v>
      </c>
      <c r="DB43" s="139">
        <f t="shared" ref="DB43:DB54" ca="1" si="54">AI2</f>
        <v>2</v>
      </c>
      <c r="DC43" s="140">
        <f ca="1">DA43-DB43</f>
        <v>6</v>
      </c>
      <c r="DD43" s="135">
        <f ca="1">IF(DE43="OK",DC43-1,DC43)</f>
        <v>5</v>
      </c>
      <c r="DE43" s="149" t="str">
        <f ca="1">IF(DI43&lt;0,"OK","")</f>
        <v>OK</v>
      </c>
      <c r="DF43" s="150">
        <f ca="1">AE2</f>
        <v>6</v>
      </c>
      <c r="DG43" s="151">
        <f t="shared" ref="DG43:DG54" ca="1" si="55">AJ2</f>
        <v>9</v>
      </c>
      <c r="DH43" s="138">
        <f ca="1">DF43-DG43</f>
        <v>-3</v>
      </c>
      <c r="DI43" s="152">
        <f ca="1">IF(DJ43="OK",DH43-1,DH43)</f>
        <v>-4</v>
      </c>
      <c r="DJ43" s="147" t="str">
        <f ca="1">IF(DM43&lt;0,"OK","")</f>
        <v>OK</v>
      </c>
      <c r="DK43" s="148">
        <f t="shared" ref="DK43:DK54" ca="1" si="56">AF2</f>
        <v>2</v>
      </c>
      <c r="DL43" s="139">
        <f t="shared" ref="DL43:DL54" ca="1" si="57">AK2</f>
        <v>7</v>
      </c>
      <c r="DM43" s="140">
        <f ca="1">DK43-DL43</f>
        <v>-5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4.9343210253675052E-2</v>
      </c>
      <c r="DW43" s="24">
        <f t="shared" ca="1" si="21"/>
        <v>43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6.21859582859976E-2</v>
      </c>
      <c r="EE43" s="24">
        <f t="shared" ca="1" si="2"/>
        <v>91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0.4138657978860425</v>
      </c>
      <c r="EM43" s="24">
        <f t="shared" ca="1" si="4"/>
        <v>51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0.14853398163548126</v>
      </c>
      <c r="EU43" s="24">
        <f t="shared" ca="1" si="6"/>
        <v>87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>
        <f ca="1">$BA22</f>
        <v>8</v>
      </c>
      <c r="D44" s="40">
        <f ca="1">$BC22</f>
        <v>2</v>
      </c>
      <c r="E44" s="40">
        <f ca="1">$BE22</f>
        <v>2</v>
      </c>
      <c r="F44" s="40">
        <f ca="1">$BF22</f>
        <v>10</v>
      </c>
      <c r="G44" s="86"/>
      <c r="H44" s="37"/>
      <c r="I44" s="38"/>
      <c r="J44" s="39">
        <f ca="1">$BA23</f>
        <v>8</v>
      </c>
      <c r="K44" s="40">
        <f ca="1">$BC23</f>
        <v>10</v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>
        <f ca="1">$BA24</f>
        <v>6</v>
      </c>
      <c r="R44" s="40">
        <f ca="1">$BC24</f>
        <v>5</v>
      </c>
      <c r="S44" s="40">
        <f ca="1">$BE24</f>
        <v>10</v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OK</v>
      </c>
      <c r="AD44" s="126" t="str">
        <f t="shared" ref="AD44:AD54" ca="1" si="59">AN44</f>
        <v>NO</v>
      </c>
      <c r="AE44" s="126" t="str">
        <f t="shared" ref="AE44:AE54" ca="1" si="60">AS44</f>
        <v>OK</v>
      </c>
      <c r="AF44" s="126" t="str">
        <f t="shared" ref="AF44:AF54" ca="1" si="61">AX44</f>
        <v>NO</v>
      </c>
      <c r="AG44" s="126" t="str">
        <f t="shared" ref="AG44:AG54" ca="1" si="62">BC44</f>
        <v>OK</v>
      </c>
      <c r="AH44" s="68"/>
      <c r="AJ44" s="127" t="str">
        <f t="shared" ref="AJ44:AJ54" ca="1" si="63">IF(AND(AL44="OK",AK44="OK"),"OK","NO")</f>
        <v>OK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OK</v>
      </c>
      <c r="AN44" s="127" t="str">
        <f t="shared" ref="AN44:AN54" ca="1" si="66">IF(AND(AO44="OK",AP44="OK",AQ44="OK"),"OK","NO")</f>
        <v>NO</v>
      </c>
      <c r="AO44" s="128" t="str">
        <f t="shared" ref="AO44:AO54" ca="1" si="67">IF(DI44&lt;0,"OK","")</f>
        <v>OK</v>
      </c>
      <c r="AP44" s="128" t="str">
        <f t="shared" ref="AP44:AP54" ca="1" si="68">IF(DA44=0,"OK","NO")</f>
        <v>NO</v>
      </c>
      <c r="AQ44" s="129" t="str">
        <f t="shared" ref="AQ44:AQ54" ca="1" si="69">IF(CZ44="OK","OK","NO")</f>
        <v>OK</v>
      </c>
      <c r="AS44" s="127" t="str">
        <f t="shared" ref="AS44:AS54" ca="1" si="70">IF(AND(AU44="OK",AT44="OK"),"OK","NO")</f>
        <v>OK</v>
      </c>
      <c r="AT44" s="128" t="str">
        <f t="shared" ref="AT44:AT54" ca="1" si="71">IF(DA44&lt;&gt;0,"OK","NO")</f>
        <v>OK</v>
      </c>
      <c r="AU44" s="129" t="str">
        <f t="shared" ref="AU44:AU54" ca="1" si="72">IF(DE44="OK","OK","NO")</f>
        <v>OK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OK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>OK</v>
      </c>
      <c r="BC44" s="127" t="str">
        <f t="shared" ref="BC44:BC54" ca="1" si="77">IF(AND(BE44="OK",BD44="OK"),"OK","NO")</f>
        <v>OK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OK</v>
      </c>
      <c r="BG44" s="72" t="s">
        <v>10</v>
      </c>
      <c r="BH44" s="130"/>
      <c r="BI44" s="131"/>
      <c r="BJ44" s="132">
        <f t="shared" ref="BJ44:BJ54" ca="1" si="80">IF(BO44&lt;&gt;"",BO44,IF(BM44&lt;&gt;"",BM44,IF(BL44&lt;&gt;"",BL44,IF(BK44&lt;&gt;"",BK44,""))))</f>
        <v>7</v>
      </c>
      <c r="BK44" s="133" t="str">
        <f t="shared" ref="BK44:BK54" si="81">IF(CU44="OK",10,"")</f>
        <v/>
      </c>
      <c r="BL44" s="133">
        <f t="shared" ref="BL44:BL54" ca="1" si="82">IF(CZ44="OK",CV44-1,"")</f>
        <v>7</v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>
        <f t="shared" ref="BR44:BR54" ca="1" si="87">IF(BU44&lt;&gt;"",BU44,IF(BT44&lt;&gt;"",BT44,BS44))</f>
        <v>10</v>
      </c>
      <c r="BS44" s="138">
        <f t="shared" ref="BS44:BS54" ca="1" si="88">IF(BW44=10,"",IF(DD44&lt;0,10,""))</f>
        <v>10</v>
      </c>
      <c r="BT44" s="139" t="str">
        <f t="shared" ref="BT44:BT54" ca="1" si="89">IF(AND(DA44=DB44,DE44="OK"),10,"")</f>
        <v/>
      </c>
      <c r="BU44" s="140" t="str">
        <f t="shared" ref="BU44:BU54" ca="1" si="90">IF(AND(DA44=0,DE44="OK"),9,"")</f>
        <v/>
      </c>
      <c r="BW44" s="132">
        <f t="shared" ref="BW44:BW54" ca="1" si="91">IF(CB44&lt;&gt;"",CB44,IF(BZ44&lt;&gt;"",BZ44,IF(BY44&lt;&gt;"",BY44,IF(BX44&lt;&gt;"",BX44,""))))</f>
        <v>5</v>
      </c>
      <c r="BX44" s="133">
        <f t="shared" ref="BX44:BX54" ca="1" si="92">IF(CZ44="OK",10,"")</f>
        <v>10</v>
      </c>
      <c r="BY44" s="133">
        <f t="shared" ref="BY44:BY54" ca="1" si="93">IF(DE44="OK",DA44-1,"")</f>
        <v>5</v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 t="str">
        <f t="shared" ref="CB44:CB54" ca="1" si="96">IF(AND(CC44=0,DD44&lt;0),10,"")</f>
        <v/>
      </c>
      <c r="CC44" s="135" t="str">
        <f t="shared" ref="CC44:CC54" ca="1" si="97">IF(DA44=0,0,"")</f>
        <v/>
      </c>
      <c r="CE44" s="132">
        <f t="shared" ref="CE44:CE54" ca="1" si="98">IF(CH44&lt;&gt;"",CH44,IF(CG44&lt;&gt;"",CG44,CF44))</f>
        <v>10</v>
      </c>
      <c r="CF44" s="138">
        <f t="shared" ref="CF44:CF54" ca="1" si="99">IF(CJ44=10,"",IF(DI44&lt;0,10,""))</f>
        <v>10</v>
      </c>
      <c r="CG44" s="141" t="str">
        <f t="shared" ref="CG44:CG54" ca="1" si="100">IF(AND(DF44=DG44,DJ44="OK"),10,"")</f>
        <v/>
      </c>
      <c r="CH44" s="140" t="str">
        <f t="shared" ref="CH44:CH54" ca="1" si="101">IF(AND(DF44=0,DJ44="OK"),9,"")</f>
        <v/>
      </c>
      <c r="CI44" s="142"/>
      <c r="CJ44" s="132">
        <f t="shared" ref="CJ44:CJ54" ca="1" si="102">IF(CO44&lt;&gt;"",CO44,IF(CM44&lt;&gt;"",CM44,IF(CL44&lt;&gt;"",CL44,IF(CK44&lt;&gt;"",CK44,""))))</f>
        <v>0</v>
      </c>
      <c r="CK44" s="133">
        <f t="shared" ref="CK44:CK54" ca="1" si="103">IF(DE44="OK",10,"")</f>
        <v>10</v>
      </c>
      <c r="CL44" s="133">
        <f t="shared" ref="CL44:CL54" ca="1" si="104">IF(DJ44="OK",DF44-1,"")</f>
        <v>0</v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/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>
        <f t="shared" ref="CR44:CR54" ca="1" si="109">IF(DM44&lt;0,10,"")</f>
        <v>10</v>
      </c>
      <c r="CS44" s="144"/>
      <c r="CT44" s="145"/>
      <c r="CU44" s="146"/>
      <c r="CV44" s="134">
        <f t="shared" ca="1" si="51"/>
        <v>8</v>
      </c>
      <c r="CW44" s="139">
        <f t="shared" ca="1" si="52"/>
        <v>4</v>
      </c>
      <c r="CX44" s="140">
        <f t="shared" ref="CX44:CX54" ca="1" si="110">CV44-CW44</f>
        <v>4</v>
      </c>
      <c r="CY44" s="135">
        <f t="shared" ref="CY44:CY54" ca="1" si="111">IF(CZ44="OK",CX44-1,CX44)</f>
        <v>3</v>
      </c>
      <c r="CZ44" s="147" t="str">
        <f t="shared" ref="CZ44:CZ54" ca="1" si="112">IF(DD44&lt;0,"OK","")</f>
        <v>OK</v>
      </c>
      <c r="DA44" s="148">
        <f t="shared" ca="1" si="53"/>
        <v>6</v>
      </c>
      <c r="DB44" s="139">
        <f t="shared" ca="1" si="54"/>
        <v>7</v>
      </c>
      <c r="DC44" s="140">
        <f t="shared" ref="DC44:DC54" ca="1" si="113">DA44-DB44</f>
        <v>-1</v>
      </c>
      <c r="DD44" s="135">
        <f t="shared" ref="DD44:DD54" ca="1" si="114">IF(DE44="OK",DC44-1,DC44)</f>
        <v>-2</v>
      </c>
      <c r="DE44" s="149" t="str">
        <f t="shared" ref="DE44:DE54" ca="1" si="115">IF(DI44&lt;0,"OK","")</f>
        <v>OK</v>
      </c>
      <c r="DF44" s="150">
        <f t="shared" ref="DF44:DF54" ca="1" si="116">AE3</f>
        <v>1</v>
      </c>
      <c r="DG44" s="151">
        <f t="shared" ca="1" si="55"/>
        <v>5</v>
      </c>
      <c r="DH44" s="138">
        <f t="shared" ref="DH44:DH54" ca="1" si="117">DF44-DG44</f>
        <v>-4</v>
      </c>
      <c r="DI44" s="152">
        <f t="shared" ref="DI44:DI54" ca="1" si="118">IF(DJ44="OK",DH44-1,DH44)</f>
        <v>-5</v>
      </c>
      <c r="DJ44" s="147" t="str">
        <f t="shared" ref="DJ44:DJ54" ca="1" si="119">IF(DM44&lt;0,"OK","")</f>
        <v>OK</v>
      </c>
      <c r="DK44" s="148">
        <f t="shared" ca="1" si="56"/>
        <v>2</v>
      </c>
      <c r="DL44" s="139">
        <f t="shared" ca="1" si="57"/>
        <v>8</v>
      </c>
      <c r="DM44" s="140">
        <f t="shared" ref="DM44:DM54" ca="1" si="120">DK44-DL44</f>
        <v>-6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0.70459175149819164</v>
      </c>
      <c r="DW44" s="24">
        <f t="shared" ca="1" si="21"/>
        <v>13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5.9930334648740091E-2</v>
      </c>
      <c r="EE44" s="24">
        <f t="shared" ca="1" si="2"/>
        <v>93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0.68971801009992695</v>
      </c>
      <c r="EM44" s="24">
        <f t="shared" ca="1" si="4"/>
        <v>25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0.37975385594240385</v>
      </c>
      <c r="EU44" s="24">
        <f t="shared" ca="1" si="6"/>
        <v>58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9</v>
      </c>
      <c r="D45" s="44">
        <f t="shared" ca="1" si="121"/>
        <v>3</v>
      </c>
      <c r="E45" s="44">
        <f t="shared" ca="1" si="121"/>
        <v>3</v>
      </c>
      <c r="F45" s="44">
        <f t="shared" ca="1" si="121"/>
        <v>0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0</v>
      </c>
      <c r="L45" s="44">
        <f t="shared" ca="1" si="122"/>
        <v>2</v>
      </c>
      <c r="M45" s="44">
        <f t="shared" ca="1" si="122"/>
        <v>8</v>
      </c>
      <c r="N45" s="41"/>
      <c r="O45" s="42"/>
      <c r="P45" s="16"/>
      <c r="Q45" s="43">
        <f t="shared" ref="Q45:T47" ca="1" si="123">Q18</f>
        <v>7</v>
      </c>
      <c r="R45" s="44">
        <f t="shared" ca="1" si="123"/>
        <v>6</v>
      </c>
      <c r="S45" s="44">
        <f t="shared" ca="1" si="123"/>
        <v>1</v>
      </c>
      <c r="T45" s="44">
        <f t="shared" ca="1" si="123"/>
        <v>8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OK</v>
      </c>
      <c r="AD45" s="126" t="str">
        <f t="shared" ca="1" si="59"/>
        <v>NO</v>
      </c>
      <c r="AE45" s="126" t="str">
        <f t="shared" ca="1" si="60"/>
        <v>OK</v>
      </c>
      <c r="AF45" s="126" t="str">
        <f t="shared" ca="1" si="61"/>
        <v>NO</v>
      </c>
      <c r="AG45" s="126" t="str">
        <f t="shared" ca="1" si="62"/>
        <v>OK</v>
      </c>
      <c r="AH45" s="68"/>
      <c r="AI45" s="156" t="s">
        <v>118</v>
      </c>
      <c r="AJ45" s="127" t="str">
        <f t="shared" ca="1" si="63"/>
        <v>OK</v>
      </c>
      <c r="AK45" s="128" t="str">
        <f t="shared" ca="1" si="64"/>
        <v>OK</v>
      </c>
      <c r="AL45" s="129" t="str">
        <f t="shared" ca="1" si="65"/>
        <v>OK</v>
      </c>
      <c r="AN45" s="127" t="str">
        <f t="shared" ca="1" si="66"/>
        <v>NO</v>
      </c>
      <c r="AO45" s="128" t="str">
        <f t="shared" ca="1" si="67"/>
        <v>OK</v>
      </c>
      <c r="AP45" s="128" t="str">
        <f t="shared" ca="1" si="68"/>
        <v>NO</v>
      </c>
      <c r="AQ45" s="129" t="str">
        <f t="shared" ca="1" si="69"/>
        <v>OK</v>
      </c>
      <c r="AS45" s="127" t="str">
        <f t="shared" ca="1" si="70"/>
        <v>OK</v>
      </c>
      <c r="AT45" s="128" t="str">
        <f t="shared" ca="1" si="71"/>
        <v>OK</v>
      </c>
      <c r="AU45" s="129" t="str">
        <f t="shared" ca="1" si="72"/>
        <v>OK</v>
      </c>
      <c r="AX45" s="127" t="str">
        <f t="shared" ca="1" si="73"/>
        <v>NO</v>
      </c>
      <c r="AY45" s="128" t="str">
        <f t="shared" ca="1" si="74"/>
        <v>OK</v>
      </c>
      <c r="AZ45" s="128" t="str">
        <f t="shared" ca="1" si="75"/>
        <v>NO</v>
      </c>
      <c r="BA45" s="129" t="str">
        <f t="shared" ca="1" si="76"/>
        <v>OK</v>
      </c>
      <c r="BC45" s="127" t="str">
        <f t="shared" ca="1" si="77"/>
        <v>OK</v>
      </c>
      <c r="BD45" s="128" t="str">
        <f t="shared" ca="1" si="78"/>
        <v>OK</v>
      </c>
      <c r="BE45" s="129" t="str">
        <f t="shared" ca="1" si="79"/>
        <v>OK</v>
      </c>
      <c r="BG45" s="72" t="s">
        <v>15</v>
      </c>
      <c r="BH45" s="130"/>
      <c r="BI45" s="131"/>
      <c r="BJ45" s="132">
        <f t="shared" ca="1" si="80"/>
        <v>8</v>
      </c>
      <c r="BK45" s="133" t="str">
        <f t="shared" si="81"/>
        <v/>
      </c>
      <c r="BL45" s="133">
        <f t="shared" ca="1" si="82"/>
        <v>8</v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>
        <f t="shared" ca="1" si="87"/>
        <v>10</v>
      </c>
      <c r="BS45" s="138">
        <f t="shared" ca="1" si="88"/>
        <v>10</v>
      </c>
      <c r="BT45" s="139" t="str">
        <f t="shared" ca="1" si="89"/>
        <v/>
      </c>
      <c r="BU45" s="140" t="str">
        <f t="shared" ca="1" si="90"/>
        <v/>
      </c>
      <c r="BW45" s="132">
        <f t="shared" ca="1" si="91"/>
        <v>0</v>
      </c>
      <c r="BX45" s="133">
        <f t="shared" ca="1" si="92"/>
        <v>10</v>
      </c>
      <c r="BY45" s="133">
        <f t="shared" ca="1" si="93"/>
        <v>0</v>
      </c>
      <c r="BZ45" s="134" t="str">
        <f t="shared" ca="1" si="94"/>
        <v/>
      </c>
      <c r="CA45" s="135" t="str">
        <f t="shared" ca="1" si="95"/>
        <v/>
      </c>
      <c r="CB45" s="134" t="str">
        <f t="shared" ca="1" si="96"/>
        <v/>
      </c>
      <c r="CC45" s="135" t="str">
        <f t="shared" ca="1" si="97"/>
        <v/>
      </c>
      <c r="CE45" s="132">
        <f t="shared" ca="1" si="98"/>
        <v>10</v>
      </c>
      <c r="CF45" s="138">
        <f t="shared" ca="1" si="99"/>
        <v>10</v>
      </c>
      <c r="CG45" s="141">
        <f t="shared" ca="1" si="100"/>
        <v>10</v>
      </c>
      <c r="CH45" s="140" t="str">
        <f t="shared" ca="1" si="101"/>
        <v/>
      </c>
      <c r="CI45" s="142"/>
      <c r="CJ45" s="132">
        <f t="shared" ca="1" si="102"/>
        <v>1</v>
      </c>
      <c r="CK45" s="133">
        <f t="shared" ca="1" si="103"/>
        <v>10</v>
      </c>
      <c r="CL45" s="133">
        <f t="shared" ca="1" si="104"/>
        <v>1</v>
      </c>
      <c r="CM45" s="134">
        <f t="shared" ca="1" si="105"/>
        <v>1</v>
      </c>
      <c r="CN45" s="135" t="str">
        <f t="shared" ca="1" si="106"/>
        <v>OK</v>
      </c>
      <c r="CO45" s="134" t="str">
        <f t="shared" ca="1" si="107"/>
        <v/>
      </c>
      <c r="CP45" s="135" t="str">
        <f t="shared" ca="1" si="108"/>
        <v/>
      </c>
      <c r="CQ45" s="108"/>
      <c r="CR45" s="143">
        <f t="shared" ca="1" si="109"/>
        <v>10</v>
      </c>
      <c r="CS45" s="144"/>
      <c r="CT45" s="145"/>
      <c r="CU45" s="146"/>
      <c r="CV45" s="134">
        <f t="shared" ca="1" si="51"/>
        <v>9</v>
      </c>
      <c r="CW45" s="139">
        <f t="shared" ca="1" si="52"/>
        <v>8</v>
      </c>
      <c r="CX45" s="140">
        <f t="shared" ca="1" si="110"/>
        <v>1</v>
      </c>
      <c r="CY45" s="135">
        <f t="shared" ca="1" si="111"/>
        <v>0</v>
      </c>
      <c r="CZ45" s="147" t="str">
        <f t="shared" ca="1" si="112"/>
        <v>OK</v>
      </c>
      <c r="DA45" s="148">
        <f t="shared" ca="1" si="53"/>
        <v>1</v>
      </c>
      <c r="DB45" s="139">
        <f t="shared" ca="1" si="54"/>
        <v>4</v>
      </c>
      <c r="DC45" s="140">
        <f t="shared" ca="1" si="113"/>
        <v>-3</v>
      </c>
      <c r="DD45" s="135">
        <f t="shared" ca="1" si="114"/>
        <v>-4</v>
      </c>
      <c r="DE45" s="149" t="str">
        <f t="shared" ca="1" si="115"/>
        <v>OK</v>
      </c>
      <c r="DF45" s="150">
        <f t="shared" ca="1" si="116"/>
        <v>2</v>
      </c>
      <c r="DG45" s="151">
        <f t="shared" ca="1" si="55"/>
        <v>2</v>
      </c>
      <c r="DH45" s="138">
        <f t="shared" ca="1" si="117"/>
        <v>0</v>
      </c>
      <c r="DI45" s="152">
        <f t="shared" ca="1" si="118"/>
        <v>-1</v>
      </c>
      <c r="DJ45" s="147" t="str">
        <f t="shared" ca="1" si="119"/>
        <v>OK</v>
      </c>
      <c r="DK45" s="148">
        <f t="shared" ca="1" si="56"/>
        <v>0</v>
      </c>
      <c r="DL45" s="139">
        <f t="shared" ca="1" si="57"/>
        <v>6</v>
      </c>
      <c r="DM45" s="140">
        <f t="shared" ca="1" si="120"/>
        <v>-6</v>
      </c>
      <c r="DO45" s="153">
        <v>2</v>
      </c>
      <c r="DP45" s="154" t="s">
        <v>17</v>
      </c>
      <c r="DQ45" s="154" t="s">
        <v>70</v>
      </c>
      <c r="DT45" s="155"/>
      <c r="DU45" s="155"/>
      <c r="DV45" s="161">
        <f t="shared" ca="1" si="0"/>
        <v>0.39904534615930221</v>
      </c>
      <c r="DW45" s="162">
        <f t="shared" ca="1" si="21"/>
        <v>29</v>
      </c>
      <c r="DX45" s="28"/>
      <c r="DY45" s="104">
        <v>45</v>
      </c>
      <c r="DZ45" s="102">
        <v>9</v>
      </c>
      <c r="EA45" s="105">
        <v>9</v>
      </c>
      <c r="ED45" s="23">
        <f t="shared" ca="1" si="1"/>
        <v>0.85799316181459662</v>
      </c>
      <c r="EE45" s="24">
        <f t="shared" ca="1" si="2"/>
        <v>14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0.30119320767336799</v>
      </c>
      <c r="EM45" s="24">
        <f t="shared" ca="1" si="4"/>
        <v>66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0.72631388101752814</v>
      </c>
      <c r="EU45" s="24">
        <f t="shared" ca="1" si="6"/>
        <v>25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6</v>
      </c>
      <c r="E46" s="45">
        <f t="shared" ca="1" si="121"/>
        <v>3</v>
      </c>
      <c r="F46" s="45">
        <f t="shared" ca="1" si="121"/>
        <v>1</v>
      </c>
      <c r="G46" s="41"/>
      <c r="H46" s="42"/>
      <c r="I46" s="45" t="str">
        <f>I19</f>
        <v>－</v>
      </c>
      <c r="J46" s="45">
        <f t="shared" ca="1" si="122"/>
        <v>6</v>
      </c>
      <c r="K46" s="45">
        <f t="shared" ca="1" si="122"/>
        <v>1</v>
      </c>
      <c r="L46" s="45">
        <f t="shared" ca="1" si="122"/>
        <v>1</v>
      </c>
      <c r="M46" s="45">
        <f t="shared" ca="1" si="122"/>
        <v>8</v>
      </c>
      <c r="N46" s="41"/>
      <c r="O46" s="42"/>
      <c r="P46" s="45" t="str">
        <f>P19</f>
        <v>－</v>
      </c>
      <c r="Q46" s="45">
        <f t="shared" ca="1" si="123"/>
        <v>2</v>
      </c>
      <c r="R46" s="45">
        <f t="shared" ca="1" si="123"/>
        <v>6</v>
      </c>
      <c r="S46" s="45">
        <f t="shared" ca="1" si="123"/>
        <v>8</v>
      </c>
      <c r="T46" s="45">
        <f t="shared" ca="1" si="123"/>
        <v>7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NO</v>
      </c>
      <c r="AD46" s="126" t="str">
        <f t="shared" ca="1" si="59"/>
        <v>NO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NO</v>
      </c>
      <c r="AK46" s="128" t="str">
        <f t="shared" ca="1" si="64"/>
        <v>OK</v>
      </c>
      <c r="AL46" s="129" t="str">
        <f t="shared" ca="1" si="65"/>
        <v>NO</v>
      </c>
      <c r="AN46" s="127" t="str">
        <f t="shared" ca="1" si="66"/>
        <v>NO</v>
      </c>
      <c r="AO46" s="128" t="str">
        <f t="shared" ca="1" si="67"/>
        <v/>
      </c>
      <c r="AP46" s="128" t="str">
        <f t="shared" ca="1" si="68"/>
        <v>NO</v>
      </c>
      <c r="AQ46" s="129" t="str">
        <f t="shared" ca="1" si="69"/>
        <v>NO</v>
      </c>
      <c r="AS46" s="127" t="str">
        <f t="shared" ca="1" si="70"/>
        <v>NO</v>
      </c>
      <c r="AT46" s="128" t="str">
        <f t="shared" ca="1" si="71"/>
        <v>OK</v>
      </c>
      <c r="AU46" s="129" t="str">
        <f t="shared" ca="1" si="72"/>
        <v>NO</v>
      </c>
      <c r="AX46" s="127" t="str">
        <f t="shared" ca="1" si="73"/>
        <v>NO</v>
      </c>
      <c r="AY46" s="128" t="str">
        <f t="shared" ca="1" si="74"/>
        <v>NO</v>
      </c>
      <c r="AZ46" s="128" t="str">
        <f t="shared" ca="1" si="75"/>
        <v>NO</v>
      </c>
      <c r="BA46" s="129" t="str">
        <f t="shared" ca="1" si="76"/>
        <v/>
      </c>
      <c r="BC46" s="127" t="str">
        <f t="shared" ca="1" si="77"/>
        <v>NO</v>
      </c>
      <c r="BD46" s="128" t="str">
        <f t="shared" ca="1" si="78"/>
        <v>OK</v>
      </c>
      <c r="BE46" s="129" t="str">
        <f t="shared" ca="1" si="79"/>
        <v>NO</v>
      </c>
      <c r="BG46" s="72" t="s">
        <v>10</v>
      </c>
      <c r="BH46" s="130"/>
      <c r="BI46" s="131"/>
      <c r="BJ46" s="132" t="str">
        <f t="shared" ca="1" si="80"/>
        <v/>
      </c>
      <c r="BK46" s="133" t="str">
        <f t="shared" si="81"/>
        <v/>
      </c>
      <c r="BL46" s="133" t="str">
        <f t="shared" ca="1" si="82"/>
        <v/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 t="str">
        <f t="shared" ca="1" si="87"/>
        <v/>
      </c>
      <c r="BS46" s="138" t="str">
        <f t="shared" ca="1" si="88"/>
        <v/>
      </c>
      <c r="BT46" s="139" t="str">
        <f t="shared" ca="1" si="89"/>
        <v/>
      </c>
      <c r="BU46" s="140" t="str">
        <f t="shared" ca="1" si="90"/>
        <v/>
      </c>
      <c r="BW46" s="132" t="str">
        <f t="shared" ca="1" si="91"/>
        <v/>
      </c>
      <c r="BX46" s="133" t="str">
        <f t="shared" ca="1" si="92"/>
        <v/>
      </c>
      <c r="BY46" s="133" t="str">
        <f t="shared" ca="1" si="93"/>
        <v/>
      </c>
      <c r="BZ46" s="134" t="str">
        <f t="shared" ca="1" si="94"/>
        <v/>
      </c>
      <c r="CA46" s="135" t="str">
        <f t="shared" ca="1" si="95"/>
        <v/>
      </c>
      <c r="CB46" s="134" t="str">
        <f t="shared" ca="1" si="96"/>
        <v/>
      </c>
      <c r="CC46" s="135" t="str">
        <f t="shared" ca="1" si="97"/>
        <v/>
      </c>
      <c r="CE46" s="132" t="str">
        <f t="shared" ca="1" si="98"/>
        <v/>
      </c>
      <c r="CF46" s="138" t="str">
        <f t="shared" ca="1" si="99"/>
        <v/>
      </c>
      <c r="CG46" s="141" t="str">
        <f t="shared" ca="1" si="100"/>
        <v/>
      </c>
      <c r="CH46" s="140" t="str">
        <f t="shared" ca="1" si="101"/>
        <v/>
      </c>
      <c r="CI46" s="142"/>
      <c r="CJ46" s="132" t="str">
        <f t="shared" ca="1" si="102"/>
        <v/>
      </c>
      <c r="CK46" s="133" t="str">
        <f t="shared" ca="1" si="103"/>
        <v/>
      </c>
      <c r="CL46" s="133" t="str">
        <f t="shared" ca="1" si="104"/>
        <v/>
      </c>
      <c r="CM46" s="134" t="str">
        <f t="shared" ca="1" si="105"/>
        <v/>
      </c>
      <c r="CN46" s="135" t="str">
        <f t="shared" ca="1" si="106"/>
        <v/>
      </c>
      <c r="CO46" s="134" t="str">
        <f t="shared" ca="1" si="107"/>
        <v/>
      </c>
      <c r="CP46" s="135" t="str">
        <f t="shared" ca="1" si="108"/>
        <v/>
      </c>
      <c r="CQ46" s="108"/>
      <c r="CR46" s="143" t="str">
        <f t="shared" ca="1" si="109"/>
        <v/>
      </c>
      <c r="CS46" s="144"/>
      <c r="CT46" s="145"/>
      <c r="CU46" s="146"/>
      <c r="CV46" s="134">
        <f t="shared" ca="1" si="51"/>
        <v>8</v>
      </c>
      <c r="CW46" s="139">
        <f t="shared" ca="1" si="52"/>
        <v>2</v>
      </c>
      <c r="CX46" s="140">
        <f t="shared" ca="1" si="110"/>
        <v>6</v>
      </c>
      <c r="CY46" s="135">
        <f t="shared" ca="1" si="111"/>
        <v>6</v>
      </c>
      <c r="CZ46" s="147" t="str">
        <f t="shared" ca="1" si="112"/>
        <v/>
      </c>
      <c r="DA46" s="148">
        <f t="shared" ca="1" si="53"/>
        <v>8</v>
      </c>
      <c r="DB46" s="139">
        <f t="shared" ca="1" si="54"/>
        <v>3</v>
      </c>
      <c r="DC46" s="140">
        <f t="shared" ca="1" si="113"/>
        <v>5</v>
      </c>
      <c r="DD46" s="135">
        <f t="shared" ca="1" si="114"/>
        <v>5</v>
      </c>
      <c r="DE46" s="149" t="str">
        <f t="shared" ca="1" si="115"/>
        <v/>
      </c>
      <c r="DF46" s="150">
        <f t="shared" ca="1" si="116"/>
        <v>9</v>
      </c>
      <c r="DG46" s="151">
        <f t="shared" ca="1" si="55"/>
        <v>7</v>
      </c>
      <c r="DH46" s="138">
        <f t="shared" ca="1" si="117"/>
        <v>2</v>
      </c>
      <c r="DI46" s="152">
        <f t="shared" ca="1" si="118"/>
        <v>2</v>
      </c>
      <c r="DJ46" s="147" t="str">
        <f t="shared" ca="1" si="119"/>
        <v/>
      </c>
      <c r="DK46" s="148">
        <f t="shared" ca="1" si="56"/>
        <v>8</v>
      </c>
      <c r="DL46" s="139">
        <f t="shared" ca="1" si="57"/>
        <v>3</v>
      </c>
      <c r="DM46" s="140">
        <f t="shared" ca="1" si="120"/>
        <v>5</v>
      </c>
      <c r="DO46" s="153">
        <v>3</v>
      </c>
      <c r="DP46" s="154" t="s">
        <v>75</v>
      </c>
      <c r="DQ46" s="154" t="s">
        <v>80</v>
      </c>
      <c r="DT46" s="155"/>
      <c r="DU46" s="155"/>
      <c r="DV46" s="205"/>
      <c r="DW46" s="24"/>
      <c r="DX46" s="16"/>
      <c r="DY46" s="26"/>
      <c r="DZ46" s="46"/>
      <c r="EA46" s="26"/>
      <c r="ED46" s="23">
        <f t="shared" ca="1" si="1"/>
        <v>0.2297316803169176</v>
      </c>
      <c r="EE46" s="24">
        <f t="shared" ca="1" si="2"/>
        <v>73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5.8824411304092328E-2</v>
      </c>
      <c r="EM46" s="24">
        <f t="shared" ca="1" si="4"/>
        <v>95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0.55659656234418298</v>
      </c>
      <c r="EU46" s="24">
        <f t="shared" ca="1" si="6"/>
        <v>43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5"/>
      <c r="C47" s="96">
        <f t="shared" ca="1" si="121"/>
        <v>4</v>
      </c>
      <c r="D47" s="96">
        <f t="shared" ca="1" si="121"/>
        <v>6</v>
      </c>
      <c r="E47" s="96">
        <f t="shared" ca="1" si="121"/>
        <v>9</v>
      </c>
      <c r="F47" s="96">
        <f t="shared" ca="1" si="121"/>
        <v>9</v>
      </c>
      <c r="G47" s="41"/>
      <c r="H47" s="42"/>
      <c r="I47" s="95"/>
      <c r="J47" s="96">
        <f t="shared" ca="1" si="122"/>
        <v>2</v>
      </c>
      <c r="K47" s="96">
        <f t="shared" ca="1" si="122"/>
        <v>9</v>
      </c>
      <c r="L47" s="96">
        <f t="shared" ca="1" si="122"/>
        <v>1</v>
      </c>
      <c r="M47" s="96">
        <f t="shared" ca="1" si="122"/>
        <v>0</v>
      </c>
      <c r="N47" s="41"/>
      <c r="O47" s="42"/>
      <c r="P47" s="95"/>
      <c r="Q47" s="96">
        <f t="shared" ca="1" si="123"/>
        <v>4</v>
      </c>
      <c r="R47" s="96">
        <f t="shared" ca="1" si="123"/>
        <v>9</v>
      </c>
      <c r="S47" s="96">
        <f t="shared" ca="1" si="123"/>
        <v>3</v>
      </c>
      <c r="T47" s="96">
        <f t="shared" ca="1" si="123"/>
        <v>1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NO</v>
      </c>
      <c r="AD47" s="126" t="str">
        <f t="shared" ca="1" si="59"/>
        <v>NO</v>
      </c>
      <c r="AE47" s="126" t="str">
        <f t="shared" ca="1" si="60"/>
        <v>OK</v>
      </c>
      <c r="AF47" s="126" t="str">
        <f t="shared" ca="1" si="61"/>
        <v>OK</v>
      </c>
      <c r="AG47" s="126" t="str">
        <f t="shared" ca="1" si="62"/>
        <v>NO</v>
      </c>
      <c r="AH47" s="68"/>
      <c r="AI47" s="156" t="s">
        <v>122</v>
      </c>
      <c r="AJ47" s="127" t="str">
        <f t="shared" ca="1" si="63"/>
        <v>NO</v>
      </c>
      <c r="AK47" s="128" t="str">
        <f t="shared" ca="1" si="64"/>
        <v>OK</v>
      </c>
      <c r="AL47" s="129" t="str">
        <f t="shared" ca="1" si="65"/>
        <v>NO</v>
      </c>
      <c r="AN47" s="127" t="str">
        <f t="shared" ca="1" si="66"/>
        <v>NO</v>
      </c>
      <c r="AO47" s="128" t="str">
        <f t="shared" ca="1" si="67"/>
        <v>OK</v>
      </c>
      <c r="AP47" s="128" t="str">
        <f t="shared" ca="1" si="68"/>
        <v>NO</v>
      </c>
      <c r="AQ47" s="129" t="str">
        <f t="shared" ca="1" si="69"/>
        <v>NO</v>
      </c>
      <c r="AS47" s="127" t="str">
        <f t="shared" ca="1" si="70"/>
        <v>OK</v>
      </c>
      <c r="AT47" s="128" t="str">
        <f t="shared" ca="1" si="71"/>
        <v>OK</v>
      </c>
      <c r="AU47" s="129" t="str">
        <f t="shared" ca="1" si="72"/>
        <v>OK</v>
      </c>
      <c r="AX47" s="127" t="str">
        <f t="shared" ca="1" si="73"/>
        <v>OK</v>
      </c>
      <c r="AY47" s="128" t="str">
        <f t="shared" ca="1" si="74"/>
        <v>OK</v>
      </c>
      <c r="AZ47" s="128" t="str">
        <f t="shared" ca="1" si="75"/>
        <v>OK</v>
      </c>
      <c r="BA47" s="129" t="str">
        <f t="shared" ca="1" si="76"/>
        <v>OK</v>
      </c>
      <c r="BC47" s="127" t="str">
        <f t="shared" ca="1" si="77"/>
        <v>NO</v>
      </c>
      <c r="BD47" s="128" t="str">
        <f t="shared" ca="1" si="78"/>
        <v>NO</v>
      </c>
      <c r="BE47" s="129" t="str">
        <f t="shared" ca="1" si="79"/>
        <v>OK</v>
      </c>
      <c r="BG47" s="72" t="s">
        <v>68</v>
      </c>
      <c r="BH47" s="130"/>
      <c r="BI47" s="131"/>
      <c r="BJ47" s="132" t="str">
        <f t="shared" ca="1" si="80"/>
        <v/>
      </c>
      <c r="BK47" s="133" t="str">
        <f t="shared" si="81"/>
        <v/>
      </c>
      <c r="BL47" s="133" t="str">
        <f t="shared" ca="1" si="82"/>
        <v/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>
        <f t="shared" ca="1" si="91"/>
        <v>6</v>
      </c>
      <c r="BX47" s="133" t="str">
        <f t="shared" ca="1" si="92"/>
        <v/>
      </c>
      <c r="BY47" s="133">
        <f t="shared" ca="1" si="93"/>
        <v>6</v>
      </c>
      <c r="BZ47" s="134" t="str">
        <f t="shared" ca="1" si="94"/>
        <v/>
      </c>
      <c r="CA47" s="135" t="str">
        <f t="shared" ca="1" si="95"/>
        <v/>
      </c>
      <c r="CB47" s="134" t="str">
        <f t="shared" ca="1" si="96"/>
        <v/>
      </c>
      <c r="CC47" s="135" t="str">
        <f t="shared" ca="1" si="97"/>
        <v/>
      </c>
      <c r="CE47" s="132">
        <f t="shared" ca="1" si="98"/>
        <v>9</v>
      </c>
      <c r="CF47" s="138" t="str">
        <f t="shared" ca="1" si="99"/>
        <v/>
      </c>
      <c r="CG47" s="141" t="str">
        <f t="shared" ca="1" si="100"/>
        <v/>
      </c>
      <c r="CH47" s="140">
        <f t="shared" ca="1" si="101"/>
        <v>9</v>
      </c>
      <c r="CI47" s="142"/>
      <c r="CJ47" s="132">
        <f t="shared" ca="1" si="102"/>
        <v>10</v>
      </c>
      <c r="CK47" s="133">
        <f t="shared" ca="1" si="103"/>
        <v>10</v>
      </c>
      <c r="CL47" s="133">
        <f t="shared" ca="1" si="104"/>
        <v>-1</v>
      </c>
      <c r="CM47" s="134" t="str">
        <f t="shared" ca="1" si="105"/>
        <v/>
      </c>
      <c r="CN47" s="135" t="str">
        <f t="shared" ca="1" si="106"/>
        <v/>
      </c>
      <c r="CO47" s="134">
        <f t="shared" ca="1" si="107"/>
        <v>10</v>
      </c>
      <c r="CP47" s="135">
        <f t="shared" ca="1" si="108"/>
        <v>0</v>
      </c>
      <c r="CQ47" s="108"/>
      <c r="CR47" s="143">
        <f t="shared" ca="1" si="109"/>
        <v>10</v>
      </c>
      <c r="CS47" s="144"/>
      <c r="CT47" s="145"/>
      <c r="CU47" s="146"/>
      <c r="CV47" s="134">
        <f t="shared" ca="1" si="51"/>
        <v>7</v>
      </c>
      <c r="CW47" s="139">
        <f t="shared" ca="1" si="52"/>
        <v>5</v>
      </c>
      <c r="CX47" s="140">
        <f t="shared" ca="1" si="110"/>
        <v>2</v>
      </c>
      <c r="CY47" s="135">
        <f t="shared" ca="1" si="111"/>
        <v>2</v>
      </c>
      <c r="CZ47" s="147" t="str">
        <f t="shared" ca="1" si="112"/>
        <v/>
      </c>
      <c r="DA47" s="148">
        <f t="shared" ca="1" si="53"/>
        <v>7</v>
      </c>
      <c r="DB47" s="139">
        <f t="shared" ca="1" si="54"/>
        <v>3</v>
      </c>
      <c r="DC47" s="140">
        <f t="shared" ca="1" si="113"/>
        <v>4</v>
      </c>
      <c r="DD47" s="135">
        <f t="shared" ca="1" si="114"/>
        <v>3</v>
      </c>
      <c r="DE47" s="149" t="str">
        <f t="shared" ca="1" si="115"/>
        <v>OK</v>
      </c>
      <c r="DF47" s="150">
        <f t="shared" ca="1" si="116"/>
        <v>0</v>
      </c>
      <c r="DG47" s="151">
        <f t="shared" ca="1" si="55"/>
        <v>6</v>
      </c>
      <c r="DH47" s="138">
        <f t="shared" ca="1" si="117"/>
        <v>-6</v>
      </c>
      <c r="DI47" s="152">
        <f t="shared" ca="1" si="118"/>
        <v>-7</v>
      </c>
      <c r="DJ47" s="147" t="str">
        <f t="shared" ca="1" si="119"/>
        <v>OK</v>
      </c>
      <c r="DK47" s="148">
        <f t="shared" ca="1" si="56"/>
        <v>0</v>
      </c>
      <c r="DL47" s="139">
        <f t="shared" ca="1" si="57"/>
        <v>4</v>
      </c>
      <c r="DM47" s="140">
        <f t="shared" ca="1" si="120"/>
        <v>-4</v>
      </c>
      <c r="DO47" s="153">
        <v>4</v>
      </c>
      <c r="DP47" s="154" t="s">
        <v>26</v>
      </c>
      <c r="DQ47" s="154" t="s">
        <v>70</v>
      </c>
      <c r="DT47" s="155"/>
      <c r="DU47" s="155"/>
      <c r="DV47" s="205"/>
      <c r="DW47" s="24"/>
      <c r="DX47" s="16"/>
      <c r="DY47" s="26"/>
      <c r="DZ47" s="46"/>
      <c r="EA47" s="26"/>
      <c r="ED47" s="23">
        <f t="shared" ca="1" si="1"/>
        <v>0.14619215854472545</v>
      </c>
      <c r="EE47" s="24">
        <f t="shared" ca="1" si="2"/>
        <v>80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0.18099203091822924</v>
      </c>
      <c r="EM47" s="24">
        <f t="shared" ca="1" si="4"/>
        <v>81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0.59797197894180265</v>
      </c>
      <c r="EU47" s="24">
        <f t="shared" ca="1" si="6"/>
        <v>38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NO</v>
      </c>
      <c r="AD48" s="126" t="str">
        <f t="shared" ca="1" si="59"/>
        <v>NO</v>
      </c>
      <c r="AE48" s="126" t="str">
        <f t="shared" ca="1" si="60"/>
        <v>NO</v>
      </c>
      <c r="AF48" s="126" t="str">
        <f t="shared" ca="1" si="61"/>
        <v>NO</v>
      </c>
      <c r="AG48" s="126" t="str">
        <f t="shared" ca="1" si="62"/>
        <v>OK</v>
      </c>
      <c r="AH48" s="68"/>
      <c r="AI48" s="156" t="s">
        <v>124</v>
      </c>
      <c r="AJ48" s="127" t="str">
        <f t="shared" ca="1" si="63"/>
        <v>NO</v>
      </c>
      <c r="AK48" s="128" t="str">
        <f t="shared" ca="1" si="64"/>
        <v>OK</v>
      </c>
      <c r="AL48" s="129" t="str">
        <f t="shared" ca="1" si="65"/>
        <v>NO</v>
      </c>
      <c r="AN48" s="127" t="str">
        <f t="shared" ca="1" si="66"/>
        <v>NO</v>
      </c>
      <c r="AO48" s="128" t="str">
        <f t="shared" ca="1" si="67"/>
        <v/>
      </c>
      <c r="AP48" s="128" t="str">
        <f t="shared" ca="1" si="68"/>
        <v>NO</v>
      </c>
      <c r="AQ48" s="129" t="str">
        <f t="shared" ca="1" si="69"/>
        <v>NO</v>
      </c>
      <c r="AS48" s="127" t="str">
        <f t="shared" ca="1" si="70"/>
        <v>NO</v>
      </c>
      <c r="AT48" s="128" t="str">
        <f t="shared" ca="1" si="71"/>
        <v>OK</v>
      </c>
      <c r="AU48" s="129" t="str">
        <f t="shared" ca="1" si="72"/>
        <v>NO</v>
      </c>
      <c r="AX48" s="127" t="str">
        <f t="shared" ca="1" si="73"/>
        <v>NO</v>
      </c>
      <c r="AY48" s="128" t="str">
        <f t="shared" ca="1" si="74"/>
        <v>OK</v>
      </c>
      <c r="AZ48" s="128" t="str">
        <f t="shared" ca="1" si="75"/>
        <v>NO</v>
      </c>
      <c r="BA48" s="129" t="str">
        <f t="shared" ca="1" si="76"/>
        <v/>
      </c>
      <c r="BC48" s="127" t="str">
        <f t="shared" ca="1" si="77"/>
        <v>OK</v>
      </c>
      <c r="BD48" s="128" t="str">
        <f t="shared" ca="1" si="78"/>
        <v>OK</v>
      </c>
      <c r="BE48" s="129" t="str">
        <f t="shared" ca="1" si="79"/>
        <v>OK</v>
      </c>
      <c r="BG48" s="72" t="s">
        <v>68</v>
      </c>
      <c r="BH48" s="130"/>
      <c r="BI48" s="131"/>
      <c r="BJ48" s="132" t="str">
        <f t="shared" ca="1" si="80"/>
        <v/>
      </c>
      <c r="BK48" s="133" t="str">
        <f t="shared" si="81"/>
        <v/>
      </c>
      <c r="BL48" s="133" t="str">
        <f t="shared" ca="1" si="82"/>
        <v/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 t="str">
        <f t="shared" ca="1" si="87"/>
        <v/>
      </c>
      <c r="BS48" s="138" t="str">
        <f t="shared" ca="1" si="88"/>
        <v/>
      </c>
      <c r="BT48" s="139" t="str">
        <f t="shared" ca="1" si="89"/>
        <v/>
      </c>
      <c r="BU48" s="140" t="str">
        <f t="shared" ca="1" si="90"/>
        <v/>
      </c>
      <c r="BW48" s="132" t="str">
        <f t="shared" ca="1" si="91"/>
        <v/>
      </c>
      <c r="BX48" s="133" t="str">
        <f t="shared" ca="1" si="92"/>
        <v/>
      </c>
      <c r="BY48" s="133" t="str">
        <f t="shared" ca="1" si="93"/>
        <v/>
      </c>
      <c r="BZ48" s="134" t="str">
        <f t="shared" ca="1" si="94"/>
        <v/>
      </c>
      <c r="CA48" s="135" t="str">
        <f t="shared" ca="1" si="95"/>
        <v/>
      </c>
      <c r="CB48" s="134" t="str">
        <f t="shared" ca="1" si="96"/>
        <v/>
      </c>
      <c r="CC48" s="135" t="str">
        <f t="shared" ca="1" si="97"/>
        <v/>
      </c>
      <c r="CE48" s="132" t="str">
        <f t="shared" ca="1" si="98"/>
        <v/>
      </c>
      <c r="CF48" s="138" t="str">
        <f t="shared" ca="1" si="99"/>
        <v/>
      </c>
      <c r="CG48" s="141" t="str">
        <f t="shared" ca="1" si="100"/>
        <v/>
      </c>
      <c r="CH48" s="140" t="str">
        <f t="shared" ca="1" si="101"/>
        <v/>
      </c>
      <c r="CI48" s="142"/>
      <c r="CJ48" s="132">
        <f t="shared" ca="1" si="102"/>
        <v>2</v>
      </c>
      <c r="CK48" s="133" t="str">
        <f t="shared" ca="1" si="103"/>
        <v/>
      </c>
      <c r="CL48" s="133">
        <f t="shared" ca="1" si="104"/>
        <v>2</v>
      </c>
      <c r="CM48" s="134" t="str">
        <f t="shared" ca="1" si="105"/>
        <v/>
      </c>
      <c r="CN48" s="135" t="str">
        <f t="shared" ca="1" si="106"/>
        <v/>
      </c>
      <c r="CO48" s="134" t="str">
        <f t="shared" ca="1" si="107"/>
        <v/>
      </c>
      <c r="CP48" s="135" t="str">
        <f t="shared" ca="1" si="108"/>
        <v/>
      </c>
      <c r="CQ48" s="108"/>
      <c r="CR48" s="143">
        <f t="shared" ca="1" si="109"/>
        <v>10</v>
      </c>
      <c r="CS48" s="144"/>
      <c r="CT48" s="145"/>
      <c r="CU48" s="146"/>
      <c r="CV48" s="134">
        <f t="shared" ca="1" si="51"/>
        <v>3</v>
      </c>
      <c r="CW48" s="139">
        <f t="shared" ca="1" si="52"/>
        <v>1</v>
      </c>
      <c r="CX48" s="140">
        <f t="shared" ca="1" si="110"/>
        <v>2</v>
      </c>
      <c r="CY48" s="135">
        <f t="shared" ca="1" si="111"/>
        <v>2</v>
      </c>
      <c r="CZ48" s="147" t="str">
        <f t="shared" ca="1" si="112"/>
        <v/>
      </c>
      <c r="DA48" s="148">
        <f t="shared" ca="1" si="53"/>
        <v>3</v>
      </c>
      <c r="DB48" s="139">
        <f t="shared" ca="1" si="54"/>
        <v>2</v>
      </c>
      <c r="DC48" s="140">
        <f t="shared" ca="1" si="113"/>
        <v>1</v>
      </c>
      <c r="DD48" s="135">
        <f t="shared" ca="1" si="114"/>
        <v>1</v>
      </c>
      <c r="DE48" s="149" t="str">
        <f t="shared" ca="1" si="115"/>
        <v/>
      </c>
      <c r="DF48" s="150">
        <f t="shared" ca="1" si="116"/>
        <v>3</v>
      </c>
      <c r="DG48" s="151">
        <f t="shared" ca="1" si="55"/>
        <v>1</v>
      </c>
      <c r="DH48" s="138">
        <f t="shared" ca="1" si="117"/>
        <v>2</v>
      </c>
      <c r="DI48" s="152">
        <f t="shared" ca="1" si="118"/>
        <v>1</v>
      </c>
      <c r="DJ48" s="147" t="str">
        <f t="shared" ca="1" si="119"/>
        <v>OK</v>
      </c>
      <c r="DK48" s="148">
        <f t="shared" ca="1" si="56"/>
        <v>0</v>
      </c>
      <c r="DL48" s="139">
        <f t="shared" ca="1" si="57"/>
        <v>8</v>
      </c>
      <c r="DM48" s="140">
        <f t="shared" ca="1" si="120"/>
        <v>-8</v>
      </c>
      <c r="DO48" s="153">
        <v>5</v>
      </c>
      <c r="DP48" s="154" t="s">
        <v>125</v>
      </c>
      <c r="DQ48" s="154" t="s">
        <v>80</v>
      </c>
      <c r="DT48" s="155"/>
      <c r="DU48" s="155"/>
      <c r="DV48" s="205"/>
      <c r="DW48" s="24"/>
      <c r="DX48" s="16"/>
      <c r="DY48" s="26"/>
      <c r="DZ48" s="46"/>
      <c r="EA48" s="26"/>
      <c r="ED48" s="23">
        <f t="shared" ca="1" si="1"/>
        <v>0.65389822556351229</v>
      </c>
      <c r="EE48" s="24">
        <f t="shared" ca="1" si="2"/>
        <v>36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0.93879649638936569</v>
      </c>
      <c r="EM48" s="24">
        <f t="shared" ca="1" si="4"/>
        <v>4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0.46544806738230415</v>
      </c>
      <c r="EU48" s="24">
        <f t="shared" ca="1" si="6"/>
        <v>52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OK</v>
      </c>
      <c r="AD49" s="126" t="str">
        <f t="shared" ca="1" si="59"/>
        <v>NO</v>
      </c>
      <c r="AE49" s="126" t="str">
        <f t="shared" ca="1" si="60"/>
        <v>OK</v>
      </c>
      <c r="AF49" s="126" t="str">
        <f t="shared" ca="1" si="61"/>
        <v>NO</v>
      </c>
      <c r="AG49" s="126" t="str">
        <f t="shared" ca="1" si="62"/>
        <v>OK</v>
      </c>
      <c r="AH49" s="157"/>
      <c r="AI49" s="156" t="s">
        <v>127</v>
      </c>
      <c r="AJ49" s="127" t="str">
        <f t="shared" ca="1" si="63"/>
        <v>OK</v>
      </c>
      <c r="AK49" s="128" t="str">
        <f t="shared" ca="1" si="64"/>
        <v>OK</v>
      </c>
      <c r="AL49" s="129" t="str">
        <f t="shared" ca="1" si="65"/>
        <v>OK</v>
      </c>
      <c r="AN49" s="127" t="str">
        <f t="shared" ca="1" si="66"/>
        <v>NO</v>
      </c>
      <c r="AO49" s="128" t="str">
        <f t="shared" ca="1" si="67"/>
        <v>OK</v>
      </c>
      <c r="AP49" s="128" t="str">
        <f t="shared" ca="1" si="68"/>
        <v>NO</v>
      </c>
      <c r="AQ49" s="129" t="str">
        <f t="shared" ca="1" si="69"/>
        <v>OK</v>
      </c>
      <c r="AS49" s="127" t="str">
        <f t="shared" ca="1" si="70"/>
        <v>OK</v>
      </c>
      <c r="AT49" s="128" t="str">
        <f t="shared" ca="1" si="71"/>
        <v>OK</v>
      </c>
      <c r="AU49" s="129" t="str">
        <f t="shared" ca="1" si="72"/>
        <v>OK</v>
      </c>
      <c r="AX49" s="127" t="str">
        <f t="shared" ca="1" si="73"/>
        <v>NO</v>
      </c>
      <c r="AY49" s="128" t="str">
        <f t="shared" ca="1" si="74"/>
        <v>OK</v>
      </c>
      <c r="AZ49" s="128" t="str">
        <f t="shared" ca="1" si="75"/>
        <v>NO</v>
      </c>
      <c r="BA49" s="129" t="str">
        <f t="shared" ca="1" si="76"/>
        <v>OK</v>
      </c>
      <c r="BC49" s="127" t="str">
        <f t="shared" ca="1" si="77"/>
        <v>OK</v>
      </c>
      <c r="BD49" s="128" t="str">
        <f t="shared" ca="1" si="78"/>
        <v>OK</v>
      </c>
      <c r="BE49" s="129" t="str">
        <f t="shared" ca="1" si="79"/>
        <v>OK</v>
      </c>
      <c r="BG49" s="72" t="s">
        <v>68</v>
      </c>
      <c r="BH49" s="130"/>
      <c r="BI49" s="131"/>
      <c r="BJ49" s="132">
        <f t="shared" ca="1" si="80"/>
        <v>8</v>
      </c>
      <c r="BK49" s="133" t="str">
        <f t="shared" si="81"/>
        <v/>
      </c>
      <c r="BL49" s="133">
        <f t="shared" ca="1" si="82"/>
        <v>8</v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>
        <f t="shared" ca="1" si="87"/>
        <v>10</v>
      </c>
      <c r="BS49" s="138">
        <f t="shared" ca="1" si="88"/>
        <v>10</v>
      </c>
      <c r="BT49" s="139" t="str">
        <f t="shared" ca="1" si="89"/>
        <v/>
      </c>
      <c r="BU49" s="140" t="str">
        <f t="shared" ca="1" si="90"/>
        <v/>
      </c>
      <c r="BW49" s="132">
        <f t="shared" ca="1" si="91"/>
        <v>2</v>
      </c>
      <c r="BX49" s="133">
        <f t="shared" ca="1" si="92"/>
        <v>10</v>
      </c>
      <c r="BY49" s="133">
        <f t="shared" ca="1" si="93"/>
        <v>2</v>
      </c>
      <c r="BZ49" s="134" t="str">
        <f t="shared" ca="1" si="94"/>
        <v/>
      </c>
      <c r="CA49" s="135" t="str">
        <f t="shared" ca="1" si="95"/>
        <v/>
      </c>
      <c r="CB49" s="134" t="str">
        <f t="shared" ca="1" si="96"/>
        <v/>
      </c>
      <c r="CC49" s="135" t="str">
        <f t="shared" ca="1" si="97"/>
        <v/>
      </c>
      <c r="CE49" s="132">
        <f t="shared" ca="1" si="98"/>
        <v>10</v>
      </c>
      <c r="CF49" s="138">
        <f t="shared" ca="1" si="99"/>
        <v>10</v>
      </c>
      <c r="CG49" s="141">
        <f t="shared" ca="1" si="100"/>
        <v>10</v>
      </c>
      <c r="CH49" s="140" t="str">
        <f t="shared" ca="1" si="101"/>
        <v/>
      </c>
      <c r="CI49" s="142"/>
      <c r="CJ49" s="132">
        <f t="shared" ca="1" si="102"/>
        <v>2</v>
      </c>
      <c r="CK49" s="133">
        <f t="shared" ca="1" si="103"/>
        <v>10</v>
      </c>
      <c r="CL49" s="133">
        <f t="shared" ca="1" si="104"/>
        <v>2</v>
      </c>
      <c r="CM49" s="134">
        <f t="shared" ca="1" si="105"/>
        <v>2</v>
      </c>
      <c r="CN49" s="135" t="str">
        <f t="shared" ca="1" si="106"/>
        <v>OK</v>
      </c>
      <c r="CO49" s="134" t="str">
        <f t="shared" ca="1" si="107"/>
        <v/>
      </c>
      <c r="CP49" s="135" t="str">
        <f t="shared" ca="1" si="108"/>
        <v/>
      </c>
      <c r="CQ49" s="108"/>
      <c r="CR49" s="143">
        <f t="shared" ca="1" si="109"/>
        <v>10</v>
      </c>
      <c r="CS49" s="144"/>
      <c r="CT49" s="145"/>
      <c r="CU49" s="146"/>
      <c r="CV49" s="134">
        <f t="shared" ca="1" si="51"/>
        <v>9</v>
      </c>
      <c r="CW49" s="139">
        <f t="shared" ca="1" si="52"/>
        <v>4</v>
      </c>
      <c r="CX49" s="140">
        <f t="shared" ca="1" si="110"/>
        <v>5</v>
      </c>
      <c r="CY49" s="135">
        <f t="shared" ca="1" si="111"/>
        <v>4</v>
      </c>
      <c r="CZ49" s="147" t="str">
        <f t="shared" ca="1" si="112"/>
        <v>OK</v>
      </c>
      <c r="DA49" s="148">
        <f t="shared" ca="1" si="53"/>
        <v>3</v>
      </c>
      <c r="DB49" s="139">
        <f t="shared" ca="1" si="54"/>
        <v>6</v>
      </c>
      <c r="DC49" s="140">
        <f t="shared" ca="1" si="113"/>
        <v>-3</v>
      </c>
      <c r="DD49" s="135">
        <f t="shared" ca="1" si="114"/>
        <v>-4</v>
      </c>
      <c r="DE49" s="149" t="str">
        <f t="shared" ca="1" si="115"/>
        <v>OK</v>
      </c>
      <c r="DF49" s="150">
        <f t="shared" ca="1" si="116"/>
        <v>3</v>
      </c>
      <c r="DG49" s="151">
        <f t="shared" ca="1" si="55"/>
        <v>3</v>
      </c>
      <c r="DH49" s="138">
        <f t="shared" ca="1" si="117"/>
        <v>0</v>
      </c>
      <c r="DI49" s="152">
        <f t="shared" ca="1" si="118"/>
        <v>-1</v>
      </c>
      <c r="DJ49" s="147" t="str">
        <f t="shared" ca="1" si="119"/>
        <v>OK</v>
      </c>
      <c r="DK49" s="148">
        <f t="shared" ca="1" si="56"/>
        <v>0</v>
      </c>
      <c r="DL49" s="139">
        <f t="shared" ca="1" si="57"/>
        <v>1</v>
      </c>
      <c r="DM49" s="140">
        <f t="shared" ca="1" si="120"/>
        <v>-1</v>
      </c>
      <c r="DO49" s="153">
        <v>6</v>
      </c>
      <c r="DP49" s="154" t="s">
        <v>128</v>
      </c>
      <c r="DQ49" s="154" t="s">
        <v>70</v>
      </c>
      <c r="DT49" s="155"/>
      <c r="DU49" s="155"/>
      <c r="DV49" s="205"/>
      <c r="DW49" s="24"/>
      <c r="DX49" s="16"/>
      <c r="DY49" s="26"/>
      <c r="DZ49" s="46"/>
      <c r="EA49" s="26"/>
      <c r="ED49" s="23">
        <f t="shared" ca="1" si="1"/>
        <v>0.89696270674072831</v>
      </c>
      <c r="EE49" s="24">
        <f t="shared" ca="1" si="2"/>
        <v>8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0.59132520836452784</v>
      </c>
      <c r="EM49" s="24">
        <f t="shared" ca="1" si="4"/>
        <v>35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0.84630392748669381</v>
      </c>
      <c r="EU49" s="24">
        <f t="shared" ca="1" si="6"/>
        <v>13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 t="str">
        <f ca="1">$BA25</f>
        <v/>
      </c>
      <c r="D50" s="40" t="str">
        <f ca="1">$BC25</f>
        <v/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 t="str">
        <f ca="1">$BA26</f>
        <v/>
      </c>
      <c r="K50" s="40">
        <f ca="1">$BC26</f>
        <v>2</v>
      </c>
      <c r="L50" s="40">
        <f ca="1">$BE26</f>
        <v>10</v>
      </c>
      <c r="M50" s="40" t="str">
        <f ca="1">$BF26</f>
        <v/>
      </c>
      <c r="N50" s="40"/>
      <c r="O50" s="37"/>
      <c r="P50" s="38"/>
      <c r="Q50" s="39" t="str">
        <f ca="1">$BA27</f>
        <v/>
      </c>
      <c r="R50" s="40">
        <f ca="1">$BC27</f>
        <v>5</v>
      </c>
      <c r="S50" s="40">
        <f ca="1">$BE27</f>
        <v>10</v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OK</v>
      </c>
      <c r="AD50" s="126" t="str">
        <f t="shared" ca="1" si="59"/>
        <v>NO</v>
      </c>
      <c r="AE50" s="126" t="str">
        <f t="shared" ca="1" si="60"/>
        <v>NO</v>
      </c>
      <c r="AF50" s="126" t="str">
        <f t="shared" ca="1" si="61"/>
        <v>NO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OK</v>
      </c>
      <c r="AK50" s="128" t="str">
        <f t="shared" ca="1" si="64"/>
        <v>OK</v>
      </c>
      <c r="AL50" s="129" t="str">
        <f t="shared" ca="1" si="65"/>
        <v>OK</v>
      </c>
      <c r="AN50" s="127" t="str">
        <f t="shared" ca="1" si="66"/>
        <v>NO</v>
      </c>
      <c r="AO50" s="128" t="str">
        <f t="shared" ca="1" si="67"/>
        <v/>
      </c>
      <c r="AP50" s="128" t="str">
        <f t="shared" ca="1" si="68"/>
        <v>OK</v>
      </c>
      <c r="AQ50" s="129" t="str">
        <f t="shared" ca="1" si="69"/>
        <v>OK</v>
      </c>
      <c r="AS50" s="127" t="str">
        <f t="shared" ca="1" si="70"/>
        <v>NO</v>
      </c>
      <c r="AT50" s="128" t="str">
        <f t="shared" ca="1" si="71"/>
        <v>NO</v>
      </c>
      <c r="AU50" s="129" t="str">
        <f t="shared" ca="1" si="72"/>
        <v>NO</v>
      </c>
      <c r="AX50" s="127" t="str">
        <f t="shared" ca="1" si="73"/>
        <v>NO</v>
      </c>
      <c r="AY50" s="128" t="str">
        <f t="shared" ca="1" si="74"/>
        <v>NO</v>
      </c>
      <c r="AZ50" s="128" t="str">
        <f t="shared" ca="1" si="75"/>
        <v>NO</v>
      </c>
      <c r="BA50" s="129" t="str">
        <f t="shared" ca="1" si="76"/>
        <v/>
      </c>
      <c r="BC50" s="127" t="str">
        <f t="shared" ca="1" si="77"/>
        <v>NO</v>
      </c>
      <c r="BD50" s="128" t="str">
        <f t="shared" ca="1" si="78"/>
        <v>OK</v>
      </c>
      <c r="BE50" s="129" t="str">
        <f t="shared" ca="1" si="79"/>
        <v>NO</v>
      </c>
      <c r="BG50" s="72" t="s">
        <v>68</v>
      </c>
      <c r="BH50" s="130"/>
      <c r="BI50" s="131"/>
      <c r="BJ50" s="132">
        <f t="shared" ca="1" si="80"/>
        <v>8</v>
      </c>
      <c r="BK50" s="133" t="str">
        <f t="shared" si="81"/>
        <v/>
      </c>
      <c r="BL50" s="133">
        <f t="shared" ca="1" si="82"/>
        <v>8</v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 t="str">
        <f t="shared" ca="1" si="87"/>
        <v/>
      </c>
      <c r="BS50" s="138" t="str">
        <f t="shared" ca="1" si="88"/>
        <v/>
      </c>
      <c r="BT50" s="139" t="str">
        <f t="shared" ca="1" si="89"/>
        <v/>
      </c>
      <c r="BU50" s="140" t="str">
        <f t="shared" ca="1" si="90"/>
        <v/>
      </c>
      <c r="BW50" s="132">
        <f t="shared" ca="1" si="91"/>
        <v>10</v>
      </c>
      <c r="BX50" s="133">
        <f t="shared" ca="1" si="92"/>
        <v>10</v>
      </c>
      <c r="BY50" s="133" t="str">
        <f t="shared" ca="1" si="93"/>
        <v/>
      </c>
      <c r="BZ50" s="134" t="str">
        <f t="shared" ca="1" si="94"/>
        <v/>
      </c>
      <c r="CA50" s="135" t="str">
        <f t="shared" ca="1" si="95"/>
        <v/>
      </c>
      <c r="CB50" s="134">
        <f t="shared" ca="1" si="96"/>
        <v>10</v>
      </c>
      <c r="CC50" s="135">
        <f t="shared" ca="1" si="97"/>
        <v>0</v>
      </c>
      <c r="CE50" s="132" t="str">
        <f t="shared" ca="1" si="98"/>
        <v/>
      </c>
      <c r="CF50" s="138" t="str">
        <f t="shared" ca="1" si="99"/>
        <v/>
      </c>
      <c r="CG50" s="141" t="str">
        <f t="shared" ca="1" si="100"/>
        <v/>
      </c>
      <c r="CH50" s="140" t="str">
        <f t="shared" ca="1" si="101"/>
        <v/>
      </c>
      <c r="CI50" s="142"/>
      <c r="CJ50" s="132" t="str">
        <f t="shared" ca="1" si="102"/>
        <v/>
      </c>
      <c r="CK50" s="133" t="str">
        <f t="shared" ca="1" si="103"/>
        <v/>
      </c>
      <c r="CL50" s="133" t="str">
        <f t="shared" ca="1" si="104"/>
        <v/>
      </c>
      <c r="CM50" s="134" t="str">
        <f t="shared" ca="1" si="105"/>
        <v/>
      </c>
      <c r="CN50" s="135" t="str">
        <f t="shared" ca="1" si="106"/>
        <v/>
      </c>
      <c r="CO50" s="134" t="str">
        <f t="shared" ca="1" si="107"/>
        <v/>
      </c>
      <c r="CP50" s="135" t="str">
        <f t="shared" ca="1" si="108"/>
        <v/>
      </c>
      <c r="CQ50" s="108"/>
      <c r="CR50" s="143" t="str">
        <f t="shared" ca="1" si="109"/>
        <v/>
      </c>
      <c r="CS50" s="144"/>
      <c r="CT50" s="145"/>
      <c r="CU50" s="146"/>
      <c r="CV50" s="134">
        <f t="shared" ca="1" si="51"/>
        <v>9</v>
      </c>
      <c r="CW50" s="139">
        <f t="shared" ca="1" si="52"/>
        <v>6</v>
      </c>
      <c r="CX50" s="140">
        <f t="shared" ca="1" si="110"/>
        <v>3</v>
      </c>
      <c r="CY50" s="135">
        <f t="shared" ca="1" si="111"/>
        <v>2</v>
      </c>
      <c r="CZ50" s="147" t="str">
        <f t="shared" ca="1" si="112"/>
        <v>OK</v>
      </c>
      <c r="DA50" s="148">
        <f t="shared" ca="1" si="53"/>
        <v>0</v>
      </c>
      <c r="DB50" s="139">
        <f t="shared" ca="1" si="54"/>
        <v>1</v>
      </c>
      <c r="DC50" s="140">
        <f t="shared" ca="1" si="113"/>
        <v>-1</v>
      </c>
      <c r="DD50" s="135">
        <f t="shared" ca="1" si="114"/>
        <v>-1</v>
      </c>
      <c r="DE50" s="149" t="str">
        <f t="shared" ca="1" si="115"/>
        <v/>
      </c>
      <c r="DF50" s="150">
        <f t="shared" ca="1" si="116"/>
        <v>2</v>
      </c>
      <c r="DG50" s="151">
        <f t="shared" ca="1" si="55"/>
        <v>1</v>
      </c>
      <c r="DH50" s="138">
        <f t="shared" ca="1" si="117"/>
        <v>1</v>
      </c>
      <c r="DI50" s="152">
        <f t="shared" ca="1" si="118"/>
        <v>1</v>
      </c>
      <c r="DJ50" s="147" t="str">
        <f t="shared" ca="1" si="119"/>
        <v/>
      </c>
      <c r="DK50" s="148">
        <f t="shared" ca="1" si="56"/>
        <v>8</v>
      </c>
      <c r="DL50" s="139">
        <f t="shared" ca="1" si="57"/>
        <v>8</v>
      </c>
      <c r="DM50" s="140">
        <f t="shared" ca="1" si="120"/>
        <v>0</v>
      </c>
      <c r="DO50" s="153">
        <v>7</v>
      </c>
      <c r="DP50" s="154" t="s">
        <v>34</v>
      </c>
      <c r="DQ50" s="154" t="s">
        <v>70</v>
      </c>
      <c r="DT50" s="155"/>
      <c r="DU50" s="155"/>
      <c r="DV50" s="205"/>
      <c r="DW50" s="24"/>
      <c r="DX50" s="16"/>
      <c r="DY50" s="26"/>
      <c r="DZ50" s="46"/>
      <c r="EA50" s="26"/>
      <c r="ED50" s="23">
        <f t="shared" ca="1" si="1"/>
        <v>0.69706465238487614</v>
      </c>
      <c r="EE50" s="24">
        <f t="shared" ca="1" si="2"/>
        <v>32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0.37188743184156103</v>
      </c>
      <c r="EM50" s="24">
        <f t="shared" ca="1" si="4"/>
        <v>55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0.86927363313534178</v>
      </c>
      <c r="EU50" s="24">
        <f t="shared" ca="1" si="6"/>
        <v>10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5</v>
      </c>
      <c r="D51" s="44">
        <f t="shared" ca="1" si="124"/>
        <v>9</v>
      </c>
      <c r="E51" s="44">
        <f t="shared" ca="1" si="124"/>
        <v>4</v>
      </c>
      <c r="F51" s="44">
        <f t="shared" ca="1" si="124"/>
        <v>9</v>
      </c>
      <c r="G51" s="41"/>
      <c r="H51" s="42"/>
      <c r="I51" s="16"/>
      <c r="J51" s="43">
        <f t="shared" ref="J51:M53" ca="1" si="125">J24</f>
        <v>7</v>
      </c>
      <c r="K51" s="44">
        <f t="shared" ca="1" si="125"/>
        <v>3</v>
      </c>
      <c r="L51" s="44">
        <f t="shared" ca="1" si="125"/>
        <v>3</v>
      </c>
      <c r="M51" s="44">
        <f t="shared" ca="1" si="125"/>
        <v>2</v>
      </c>
      <c r="N51" s="41"/>
      <c r="O51" s="42"/>
      <c r="P51" s="16"/>
      <c r="Q51" s="43">
        <f t="shared" ref="Q51:T53" ca="1" si="126">Q24</f>
        <v>7</v>
      </c>
      <c r="R51" s="44">
        <f t="shared" ca="1" si="126"/>
        <v>6</v>
      </c>
      <c r="S51" s="44">
        <f t="shared" ca="1" si="126"/>
        <v>2</v>
      </c>
      <c r="T51" s="44">
        <f t="shared" ca="1" si="126"/>
        <v>1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OK</v>
      </c>
      <c r="AD51" s="126" t="str">
        <f t="shared" ca="1" si="59"/>
        <v>NO</v>
      </c>
      <c r="AE51" s="126" t="str">
        <f t="shared" ca="1" si="60"/>
        <v>OK</v>
      </c>
      <c r="AF51" s="126" t="str">
        <f t="shared" ca="1" si="61"/>
        <v>NO</v>
      </c>
      <c r="AG51" s="126" t="str">
        <f t="shared" ca="1" si="62"/>
        <v>NO</v>
      </c>
      <c r="AH51" s="2"/>
      <c r="AI51" s="156" t="s">
        <v>132</v>
      </c>
      <c r="AJ51" s="127" t="str">
        <f t="shared" ca="1" si="63"/>
        <v>OK</v>
      </c>
      <c r="AK51" s="128" t="str">
        <f t="shared" ca="1" si="64"/>
        <v>OK</v>
      </c>
      <c r="AL51" s="129" t="str">
        <f t="shared" ca="1" si="65"/>
        <v>OK</v>
      </c>
      <c r="AN51" s="127" t="str">
        <f t="shared" ca="1" si="66"/>
        <v>NO</v>
      </c>
      <c r="AO51" s="128" t="str">
        <f t="shared" ca="1" si="67"/>
        <v>OK</v>
      </c>
      <c r="AP51" s="128" t="str">
        <f t="shared" ca="1" si="68"/>
        <v>NO</v>
      </c>
      <c r="AQ51" s="129" t="str">
        <f t="shared" ca="1" si="69"/>
        <v>OK</v>
      </c>
      <c r="AS51" s="127" t="str">
        <f t="shared" ca="1" si="70"/>
        <v>OK</v>
      </c>
      <c r="AT51" s="128" t="str">
        <f t="shared" ca="1" si="71"/>
        <v>OK</v>
      </c>
      <c r="AU51" s="129" t="str">
        <f t="shared" ca="1" si="72"/>
        <v>OK</v>
      </c>
      <c r="AX51" s="127" t="str">
        <f t="shared" ca="1" si="73"/>
        <v>NO</v>
      </c>
      <c r="AY51" s="128" t="str">
        <f t="shared" ca="1" si="74"/>
        <v>NO</v>
      </c>
      <c r="AZ51" s="128" t="str">
        <f t="shared" ca="1" si="75"/>
        <v>NO</v>
      </c>
      <c r="BA51" s="129" t="str">
        <f t="shared" ca="1" si="76"/>
        <v>OK</v>
      </c>
      <c r="BC51" s="127" t="str">
        <f t="shared" ca="1" si="77"/>
        <v>NO</v>
      </c>
      <c r="BD51" s="128" t="str">
        <f t="shared" ca="1" si="78"/>
        <v>OK</v>
      </c>
      <c r="BE51" s="129" t="str">
        <f t="shared" ca="1" si="79"/>
        <v>NO</v>
      </c>
      <c r="BG51" s="72" t="s">
        <v>68</v>
      </c>
      <c r="BH51" s="130"/>
      <c r="BI51" s="131"/>
      <c r="BJ51" s="132">
        <f t="shared" ca="1" si="80"/>
        <v>6</v>
      </c>
      <c r="BK51" s="133" t="str">
        <f t="shared" si="81"/>
        <v/>
      </c>
      <c r="BL51" s="133">
        <f t="shared" ca="1" si="82"/>
        <v>6</v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>
        <f t="shared" ca="1" si="87"/>
        <v>10</v>
      </c>
      <c r="BS51" s="138">
        <f t="shared" ca="1" si="88"/>
        <v>10</v>
      </c>
      <c r="BT51" s="139">
        <f t="shared" ca="1" si="89"/>
        <v>10</v>
      </c>
      <c r="BU51" s="140" t="str">
        <f t="shared" ca="1" si="90"/>
        <v/>
      </c>
      <c r="BW51" s="132">
        <f t="shared" ca="1" si="91"/>
        <v>5</v>
      </c>
      <c r="BX51" s="133">
        <f t="shared" ca="1" si="92"/>
        <v>10</v>
      </c>
      <c r="BY51" s="133">
        <f t="shared" ca="1" si="93"/>
        <v>5</v>
      </c>
      <c r="BZ51" s="134">
        <f t="shared" ca="1" si="94"/>
        <v>5</v>
      </c>
      <c r="CA51" s="135" t="str">
        <f t="shared" ca="1" si="95"/>
        <v>OK</v>
      </c>
      <c r="CB51" s="134" t="str">
        <f t="shared" ca="1" si="96"/>
        <v/>
      </c>
      <c r="CC51" s="135" t="str">
        <f t="shared" ca="1" si="97"/>
        <v/>
      </c>
      <c r="CE51" s="132" t="str">
        <f t="shared" ca="1" si="98"/>
        <v/>
      </c>
      <c r="CF51" s="138" t="str">
        <f t="shared" ca="1" si="99"/>
        <v/>
      </c>
      <c r="CG51" s="141" t="str">
        <f t="shared" ca="1" si="100"/>
        <v/>
      </c>
      <c r="CH51" s="140" t="str">
        <f t="shared" ca="1" si="101"/>
        <v/>
      </c>
      <c r="CI51" s="142"/>
      <c r="CJ51" s="132">
        <f t="shared" ca="1" si="102"/>
        <v>10</v>
      </c>
      <c r="CK51" s="133">
        <f t="shared" ca="1" si="103"/>
        <v>10</v>
      </c>
      <c r="CL51" s="133" t="str">
        <f t="shared" ca="1" si="104"/>
        <v/>
      </c>
      <c r="CM51" s="134" t="str">
        <f t="shared" ca="1" si="105"/>
        <v/>
      </c>
      <c r="CN51" s="135" t="str">
        <f t="shared" ca="1" si="106"/>
        <v/>
      </c>
      <c r="CO51" s="134" t="str">
        <f t="shared" ca="1" si="107"/>
        <v/>
      </c>
      <c r="CP51" s="135" t="str">
        <f t="shared" ca="1" si="108"/>
        <v/>
      </c>
      <c r="CQ51" s="108"/>
      <c r="CR51" s="143" t="str">
        <f t="shared" ca="1" si="109"/>
        <v/>
      </c>
      <c r="CS51" s="144"/>
      <c r="CT51" s="145"/>
      <c r="CU51" s="146"/>
      <c r="CV51" s="134">
        <f t="shared" ca="1" si="51"/>
        <v>7</v>
      </c>
      <c r="CW51" s="139">
        <f t="shared" ca="1" si="52"/>
        <v>2</v>
      </c>
      <c r="CX51" s="140">
        <f t="shared" ca="1" si="110"/>
        <v>5</v>
      </c>
      <c r="CY51" s="135">
        <f t="shared" ca="1" si="111"/>
        <v>4</v>
      </c>
      <c r="CZ51" s="147" t="str">
        <f t="shared" ca="1" si="112"/>
        <v>OK</v>
      </c>
      <c r="DA51" s="148">
        <f t="shared" ca="1" si="53"/>
        <v>6</v>
      </c>
      <c r="DB51" s="139">
        <f t="shared" ca="1" si="54"/>
        <v>6</v>
      </c>
      <c r="DC51" s="140">
        <f t="shared" ca="1" si="113"/>
        <v>0</v>
      </c>
      <c r="DD51" s="135">
        <f t="shared" ca="1" si="114"/>
        <v>-1</v>
      </c>
      <c r="DE51" s="149" t="str">
        <f t="shared" ca="1" si="115"/>
        <v>OK</v>
      </c>
      <c r="DF51" s="150">
        <f t="shared" ca="1" si="116"/>
        <v>1</v>
      </c>
      <c r="DG51" s="151">
        <f t="shared" ca="1" si="55"/>
        <v>8</v>
      </c>
      <c r="DH51" s="138">
        <f t="shared" ca="1" si="117"/>
        <v>-7</v>
      </c>
      <c r="DI51" s="152">
        <f t="shared" ca="1" si="118"/>
        <v>-7</v>
      </c>
      <c r="DJ51" s="147" t="str">
        <f t="shared" ca="1" si="119"/>
        <v/>
      </c>
      <c r="DK51" s="148">
        <f t="shared" ca="1" si="56"/>
        <v>8</v>
      </c>
      <c r="DL51" s="139">
        <f t="shared" ca="1" si="57"/>
        <v>7</v>
      </c>
      <c r="DM51" s="140">
        <f t="shared" ca="1" si="120"/>
        <v>1</v>
      </c>
      <c r="DO51" s="153">
        <v>8</v>
      </c>
      <c r="DP51" s="154" t="s">
        <v>133</v>
      </c>
      <c r="DQ51" s="154" t="s">
        <v>70</v>
      </c>
      <c r="DT51" s="155"/>
      <c r="DU51" s="155"/>
      <c r="DV51" s="205"/>
      <c r="DW51" s="24"/>
      <c r="DX51" s="16"/>
      <c r="DY51" s="26"/>
      <c r="DZ51" s="46"/>
      <c r="EA51" s="26"/>
      <c r="ED51" s="23">
        <f t="shared" ca="1" si="1"/>
        <v>0.16580459340429909</v>
      </c>
      <c r="EE51" s="24">
        <f t="shared" ca="1" si="2"/>
        <v>78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0.16994324352986068</v>
      </c>
      <c r="EM51" s="24">
        <f t="shared" ca="1" si="4"/>
        <v>82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0.49362429619007009</v>
      </c>
      <c r="EU51" s="24">
        <f t="shared" ca="1" si="6"/>
        <v>45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5</v>
      </c>
      <c r="D52" s="45">
        <f t="shared" ca="1" si="124"/>
        <v>3</v>
      </c>
      <c r="E52" s="45">
        <f t="shared" ca="1" si="124"/>
        <v>3</v>
      </c>
      <c r="F52" s="45">
        <f t="shared" ca="1" si="124"/>
        <v>2</v>
      </c>
      <c r="G52" s="41"/>
      <c r="H52" s="42"/>
      <c r="I52" s="45" t="str">
        <f>I25</f>
        <v>－</v>
      </c>
      <c r="J52" s="45">
        <f t="shared" ca="1" si="125"/>
        <v>1</v>
      </c>
      <c r="K52" s="45">
        <f t="shared" ca="1" si="125"/>
        <v>0</v>
      </c>
      <c r="L52" s="45">
        <f t="shared" ca="1" si="125"/>
        <v>5</v>
      </c>
      <c r="M52" s="45">
        <f t="shared" ca="1" si="125"/>
        <v>1</v>
      </c>
      <c r="N52" s="41"/>
      <c r="O52" s="42"/>
      <c r="P52" s="45" t="s">
        <v>30</v>
      </c>
      <c r="Q52" s="45">
        <f t="shared" ca="1" si="126"/>
        <v>3</v>
      </c>
      <c r="R52" s="45">
        <f t="shared" ca="1" si="126"/>
        <v>4</v>
      </c>
      <c r="S52" s="45">
        <f t="shared" ca="1" si="126"/>
        <v>7</v>
      </c>
      <c r="T52" s="45">
        <f t="shared" ca="1" si="126"/>
        <v>1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NO</v>
      </c>
      <c r="AD52" s="126" t="str">
        <f t="shared" ca="1" si="59"/>
        <v>NO</v>
      </c>
      <c r="AE52" s="126" t="str">
        <f t="shared" ca="1" si="60"/>
        <v>NO</v>
      </c>
      <c r="AF52" s="126" t="str">
        <f t="shared" ca="1" si="61"/>
        <v>NO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NO</v>
      </c>
      <c r="AK52" s="128" t="str">
        <f t="shared" ca="1" si="64"/>
        <v>OK</v>
      </c>
      <c r="AL52" s="129" t="str">
        <f t="shared" ca="1" si="65"/>
        <v>NO</v>
      </c>
      <c r="AN52" s="127" t="str">
        <f t="shared" ca="1" si="66"/>
        <v>NO</v>
      </c>
      <c r="AO52" s="128" t="str">
        <f t="shared" ca="1" si="67"/>
        <v/>
      </c>
      <c r="AP52" s="128" t="str">
        <f t="shared" ca="1" si="68"/>
        <v>NO</v>
      </c>
      <c r="AQ52" s="129" t="str">
        <f t="shared" ca="1" si="69"/>
        <v>NO</v>
      </c>
      <c r="AS52" s="127" t="str">
        <f t="shared" ca="1" si="70"/>
        <v>NO</v>
      </c>
      <c r="AT52" s="128" t="str">
        <f t="shared" ca="1" si="71"/>
        <v>OK</v>
      </c>
      <c r="AU52" s="129" t="str">
        <f t="shared" ca="1" si="72"/>
        <v>NO</v>
      </c>
      <c r="AX52" s="127" t="str">
        <f t="shared" ca="1" si="73"/>
        <v>NO</v>
      </c>
      <c r="AY52" s="128" t="str">
        <f t="shared" ca="1" si="74"/>
        <v>NO</v>
      </c>
      <c r="AZ52" s="128" t="str">
        <f t="shared" ca="1" si="75"/>
        <v>NO</v>
      </c>
      <c r="BA52" s="129" t="str">
        <f t="shared" ca="1" si="76"/>
        <v/>
      </c>
      <c r="BC52" s="127" t="str">
        <f t="shared" ca="1" si="77"/>
        <v>NO</v>
      </c>
      <c r="BD52" s="128" t="str">
        <f t="shared" ca="1" si="78"/>
        <v>OK</v>
      </c>
      <c r="BE52" s="129" t="str">
        <f t="shared" ca="1" si="79"/>
        <v>NO</v>
      </c>
      <c r="BG52" s="72" t="s">
        <v>68</v>
      </c>
      <c r="BH52" s="130"/>
      <c r="BI52" s="131"/>
      <c r="BJ52" s="132" t="str">
        <f t="shared" ca="1" si="80"/>
        <v/>
      </c>
      <c r="BK52" s="133" t="str">
        <f t="shared" si="81"/>
        <v/>
      </c>
      <c r="BL52" s="133" t="str">
        <f t="shared" ca="1" si="82"/>
        <v/>
      </c>
      <c r="BM52" s="134" t="str">
        <f t="shared" ca="1" si="83"/>
        <v/>
      </c>
      <c r="BN52" s="135" t="str">
        <f t="shared" ca="1" si="84"/>
        <v>OK</v>
      </c>
      <c r="BO52" s="134" t="str">
        <f t="shared" ca="1" si="85"/>
        <v/>
      </c>
      <c r="BP52" s="135" t="str">
        <f t="shared" ca="1" si="86"/>
        <v/>
      </c>
      <c r="BQ52" s="136"/>
      <c r="BR52" s="132" t="str">
        <f t="shared" ca="1" si="87"/>
        <v/>
      </c>
      <c r="BS52" s="138" t="str">
        <f t="shared" ca="1" si="88"/>
        <v/>
      </c>
      <c r="BT52" s="139" t="str">
        <f t="shared" ca="1" si="89"/>
        <v/>
      </c>
      <c r="BU52" s="140" t="str">
        <f t="shared" ca="1" si="90"/>
        <v/>
      </c>
      <c r="BW52" s="132" t="str">
        <f t="shared" ca="1" si="91"/>
        <v/>
      </c>
      <c r="BX52" s="133" t="str">
        <f t="shared" ca="1" si="92"/>
        <v/>
      </c>
      <c r="BY52" s="133" t="str">
        <f t="shared" ca="1" si="93"/>
        <v/>
      </c>
      <c r="BZ52" s="134" t="str">
        <f t="shared" ca="1" si="94"/>
        <v/>
      </c>
      <c r="CA52" s="135" t="str">
        <f t="shared" ca="1" si="95"/>
        <v/>
      </c>
      <c r="CB52" s="134" t="str">
        <f t="shared" ca="1" si="96"/>
        <v/>
      </c>
      <c r="CC52" s="135" t="str">
        <f t="shared" ca="1" si="97"/>
        <v/>
      </c>
      <c r="CE52" s="132" t="str">
        <f t="shared" ca="1" si="98"/>
        <v/>
      </c>
      <c r="CF52" s="138" t="str">
        <f t="shared" ca="1" si="99"/>
        <v/>
      </c>
      <c r="CG52" s="141" t="str">
        <f t="shared" ca="1" si="100"/>
        <v/>
      </c>
      <c r="CH52" s="140" t="str">
        <f t="shared" ca="1" si="101"/>
        <v/>
      </c>
      <c r="CI52" s="142"/>
      <c r="CJ52" s="132" t="str">
        <f t="shared" ca="1" si="102"/>
        <v/>
      </c>
      <c r="CK52" s="133" t="str">
        <f t="shared" ca="1" si="103"/>
        <v/>
      </c>
      <c r="CL52" s="133" t="str">
        <f t="shared" ca="1" si="104"/>
        <v/>
      </c>
      <c r="CM52" s="134" t="str">
        <f t="shared" ca="1" si="105"/>
        <v/>
      </c>
      <c r="CN52" s="135" t="str">
        <f t="shared" ca="1" si="106"/>
        <v/>
      </c>
      <c r="CO52" s="134" t="str">
        <f t="shared" ca="1" si="107"/>
        <v/>
      </c>
      <c r="CP52" s="135" t="str">
        <f t="shared" ca="1" si="108"/>
        <v/>
      </c>
      <c r="CQ52" s="108"/>
      <c r="CR52" s="143" t="str">
        <f t="shared" ca="1" si="109"/>
        <v/>
      </c>
      <c r="CS52" s="144"/>
      <c r="CT52" s="145"/>
      <c r="CU52" s="146"/>
      <c r="CV52" s="134">
        <f t="shared" ca="1" si="51"/>
        <v>5</v>
      </c>
      <c r="CW52" s="139">
        <f t="shared" ca="1" si="52"/>
        <v>5</v>
      </c>
      <c r="CX52" s="140">
        <f t="shared" ca="1" si="110"/>
        <v>0</v>
      </c>
      <c r="CY52" s="135">
        <f t="shared" ca="1" si="111"/>
        <v>0</v>
      </c>
      <c r="CZ52" s="147" t="str">
        <f t="shared" ca="1" si="112"/>
        <v/>
      </c>
      <c r="DA52" s="148">
        <f t="shared" ca="1" si="53"/>
        <v>9</v>
      </c>
      <c r="DB52" s="139">
        <f t="shared" ca="1" si="54"/>
        <v>3</v>
      </c>
      <c r="DC52" s="140">
        <f t="shared" ca="1" si="113"/>
        <v>6</v>
      </c>
      <c r="DD52" s="135">
        <f t="shared" ca="1" si="114"/>
        <v>6</v>
      </c>
      <c r="DE52" s="149" t="str">
        <f t="shared" ca="1" si="115"/>
        <v/>
      </c>
      <c r="DF52" s="150">
        <f t="shared" ca="1" si="116"/>
        <v>4</v>
      </c>
      <c r="DG52" s="151">
        <f t="shared" ca="1" si="55"/>
        <v>3</v>
      </c>
      <c r="DH52" s="138">
        <f t="shared" ca="1" si="117"/>
        <v>1</v>
      </c>
      <c r="DI52" s="152">
        <f t="shared" ca="1" si="118"/>
        <v>1</v>
      </c>
      <c r="DJ52" s="147" t="str">
        <f t="shared" ca="1" si="119"/>
        <v/>
      </c>
      <c r="DK52" s="148">
        <f t="shared" ca="1" si="56"/>
        <v>9</v>
      </c>
      <c r="DL52" s="139">
        <f t="shared" ca="1" si="57"/>
        <v>2</v>
      </c>
      <c r="DM52" s="140">
        <f t="shared" ca="1" si="120"/>
        <v>7</v>
      </c>
      <c r="DO52" s="153">
        <v>9</v>
      </c>
      <c r="DP52" s="154" t="s">
        <v>41</v>
      </c>
      <c r="DQ52" s="154" t="s">
        <v>80</v>
      </c>
      <c r="DT52" s="155"/>
      <c r="DU52" s="155"/>
      <c r="DV52" s="205"/>
      <c r="DW52" s="24"/>
      <c r="DX52" s="16"/>
      <c r="DY52" s="26"/>
      <c r="DZ52" s="46"/>
      <c r="EA52" s="26"/>
      <c r="ED52" s="23">
        <f t="shared" ca="1" si="1"/>
        <v>0.36788883143243412</v>
      </c>
      <c r="EE52" s="24">
        <f t="shared" ca="1" si="2"/>
        <v>62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0.89706554131392879</v>
      </c>
      <c r="EM52" s="24">
        <f t="shared" ca="1" si="4"/>
        <v>10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0.80857208714592599</v>
      </c>
      <c r="EU52" s="24">
        <f t="shared" ca="1" si="6"/>
        <v>17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5"/>
      <c r="C53" s="96">
        <f t="shared" ca="1" si="124"/>
        <v>0</v>
      </c>
      <c r="D53" s="96">
        <f t="shared" ca="1" si="124"/>
        <v>6</v>
      </c>
      <c r="E53" s="96">
        <f t="shared" ca="1" si="124"/>
        <v>1</v>
      </c>
      <c r="F53" s="96">
        <f t="shared" ca="1" si="124"/>
        <v>7</v>
      </c>
      <c r="G53" s="41"/>
      <c r="H53" s="42"/>
      <c r="I53" s="95"/>
      <c r="J53" s="96">
        <f t="shared" ca="1" si="125"/>
        <v>6</v>
      </c>
      <c r="K53" s="96">
        <f t="shared" ca="1" si="125"/>
        <v>2</v>
      </c>
      <c r="L53" s="96">
        <f t="shared" ca="1" si="125"/>
        <v>8</v>
      </c>
      <c r="M53" s="96">
        <f t="shared" ca="1" si="125"/>
        <v>1</v>
      </c>
      <c r="N53" s="41"/>
      <c r="O53" s="42"/>
      <c r="P53" s="47"/>
      <c r="Q53" s="96">
        <f t="shared" ca="1" si="126"/>
        <v>4</v>
      </c>
      <c r="R53" s="96">
        <f t="shared" ca="1" si="126"/>
        <v>1</v>
      </c>
      <c r="S53" s="96">
        <f t="shared" ca="1" si="126"/>
        <v>5</v>
      </c>
      <c r="T53" s="96">
        <f t="shared" ca="1" si="126"/>
        <v>0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NO</v>
      </c>
      <c r="AD53" s="126" t="str">
        <f t="shared" ca="1" si="59"/>
        <v>NO</v>
      </c>
      <c r="AE53" s="126" t="str">
        <f t="shared" ca="1" si="60"/>
        <v>OK</v>
      </c>
      <c r="AF53" s="126" t="str">
        <f t="shared" ca="1" si="61"/>
        <v>NO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NO</v>
      </c>
      <c r="AK53" s="128" t="str">
        <f t="shared" ca="1" si="64"/>
        <v>OK</v>
      </c>
      <c r="AL53" s="129" t="str">
        <f t="shared" ca="1" si="65"/>
        <v>NO</v>
      </c>
      <c r="AN53" s="127" t="str">
        <f t="shared" ca="1" si="66"/>
        <v>NO</v>
      </c>
      <c r="AO53" s="128" t="str">
        <f t="shared" ca="1" si="67"/>
        <v>OK</v>
      </c>
      <c r="AP53" s="128" t="str">
        <f t="shared" ca="1" si="68"/>
        <v>NO</v>
      </c>
      <c r="AQ53" s="129" t="str">
        <f t="shared" ca="1" si="69"/>
        <v>NO</v>
      </c>
      <c r="AS53" s="127" t="str">
        <f t="shared" ca="1" si="70"/>
        <v>OK</v>
      </c>
      <c r="AT53" s="128" t="str">
        <f t="shared" ca="1" si="71"/>
        <v>OK</v>
      </c>
      <c r="AU53" s="129" t="str">
        <f t="shared" ca="1" si="72"/>
        <v>OK</v>
      </c>
      <c r="AX53" s="127" t="str">
        <f t="shared" ca="1" si="73"/>
        <v>NO</v>
      </c>
      <c r="AY53" s="128" t="str">
        <f t="shared" ca="1" si="74"/>
        <v>NO</v>
      </c>
      <c r="AZ53" s="128" t="str">
        <f t="shared" ca="1" si="75"/>
        <v>NO</v>
      </c>
      <c r="BA53" s="129" t="str">
        <f t="shared" ca="1" si="76"/>
        <v>OK</v>
      </c>
      <c r="BC53" s="127" t="str">
        <f t="shared" ca="1" si="77"/>
        <v>NO</v>
      </c>
      <c r="BD53" s="128" t="str">
        <f t="shared" ca="1" si="78"/>
        <v>OK</v>
      </c>
      <c r="BE53" s="129" t="str">
        <f t="shared" ca="1" si="79"/>
        <v>NO</v>
      </c>
      <c r="BG53" s="72" t="s">
        <v>68</v>
      </c>
      <c r="BH53" s="130"/>
      <c r="BI53" s="131"/>
      <c r="BJ53" s="132" t="str">
        <f t="shared" ca="1" si="80"/>
        <v/>
      </c>
      <c r="BK53" s="133" t="str">
        <f t="shared" si="81"/>
        <v/>
      </c>
      <c r="BL53" s="133" t="str">
        <f t="shared" ca="1" si="82"/>
        <v/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 t="str">
        <f t="shared" ca="1" si="87"/>
        <v/>
      </c>
      <c r="BS53" s="138" t="str">
        <f t="shared" ca="1" si="88"/>
        <v/>
      </c>
      <c r="BT53" s="139" t="str">
        <f t="shared" ca="1" si="89"/>
        <v/>
      </c>
      <c r="BU53" s="140" t="str">
        <f t="shared" ca="1" si="90"/>
        <v/>
      </c>
      <c r="BW53" s="132">
        <f t="shared" ca="1" si="91"/>
        <v>2</v>
      </c>
      <c r="BX53" s="133" t="str">
        <f t="shared" ca="1" si="92"/>
        <v/>
      </c>
      <c r="BY53" s="133">
        <f t="shared" ca="1" si="93"/>
        <v>2</v>
      </c>
      <c r="BZ53" s="134" t="str">
        <f t="shared" ca="1" si="94"/>
        <v/>
      </c>
      <c r="CA53" s="135" t="str">
        <f t="shared" ca="1" si="95"/>
        <v/>
      </c>
      <c r="CB53" s="134" t="str">
        <f t="shared" ca="1" si="96"/>
        <v/>
      </c>
      <c r="CC53" s="135" t="str">
        <f t="shared" ca="1" si="97"/>
        <v/>
      </c>
      <c r="CE53" s="132" t="str">
        <f t="shared" ca="1" si="98"/>
        <v/>
      </c>
      <c r="CF53" s="138" t="str">
        <f t="shared" ca="1" si="99"/>
        <v/>
      </c>
      <c r="CG53" s="141" t="str">
        <f t="shared" ca="1" si="100"/>
        <v/>
      </c>
      <c r="CH53" s="140" t="str">
        <f t="shared" ca="1" si="101"/>
        <v/>
      </c>
      <c r="CI53" s="142"/>
      <c r="CJ53" s="132">
        <f t="shared" ca="1" si="102"/>
        <v>10</v>
      </c>
      <c r="CK53" s="133">
        <f t="shared" ca="1" si="103"/>
        <v>10</v>
      </c>
      <c r="CL53" s="133" t="str">
        <f t="shared" ca="1" si="104"/>
        <v/>
      </c>
      <c r="CM53" s="134" t="str">
        <f t="shared" ca="1" si="105"/>
        <v/>
      </c>
      <c r="CN53" s="135" t="str">
        <f t="shared" ca="1" si="106"/>
        <v/>
      </c>
      <c r="CO53" s="134" t="str">
        <f t="shared" ca="1" si="107"/>
        <v/>
      </c>
      <c r="CP53" s="135" t="str">
        <f t="shared" ca="1" si="108"/>
        <v/>
      </c>
      <c r="CQ53" s="108"/>
      <c r="CR53" s="143" t="str">
        <f t="shared" ca="1" si="109"/>
        <v/>
      </c>
      <c r="CS53" s="144"/>
      <c r="CT53" s="145"/>
      <c r="CU53" s="146"/>
      <c r="CV53" s="134">
        <f t="shared" ca="1" si="51"/>
        <v>7</v>
      </c>
      <c r="CW53" s="139">
        <f t="shared" ca="1" si="52"/>
        <v>1</v>
      </c>
      <c r="CX53" s="140">
        <f t="shared" ca="1" si="110"/>
        <v>6</v>
      </c>
      <c r="CY53" s="135">
        <f t="shared" ca="1" si="111"/>
        <v>6</v>
      </c>
      <c r="CZ53" s="147" t="str">
        <f t="shared" ca="1" si="112"/>
        <v/>
      </c>
      <c r="DA53" s="148">
        <f t="shared" ca="1" si="53"/>
        <v>3</v>
      </c>
      <c r="DB53" s="139">
        <f t="shared" ca="1" si="54"/>
        <v>0</v>
      </c>
      <c r="DC53" s="140">
        <f t="shared" ca="1" si="113"/>
        <v>3</v>
      </c>
      <c r="DD53" s="135">
        <f t="shared" ca="1" si="114"/>
        <v>2</v>
      </c>
      <c r="DE53" s="149" t="str">
        <f t="shared" ca="1" si="115"/>
        <v>OK</v>
      </c>
      <c r="DF53" s="150">
        <f t="shared" ca="1" si="116"/>
        <v>3</v>
      </c>
      <c r="DG53" s="151">
        <f t="shared" ca="1" si="55"/>
        <v>5</v>
      </c>
      <c r="DH53" s="138">
        <f t="shared" ca="1" si="117"/>
        <v>-2</v>
      </c>
      <c r="DI53" s="152">
        <f t="shared" ca="1" si="118"/>
        <v>-2</v>
      </c>
      <c r="DJ53" s="147" t="str">
        <f t="shared" ca="1" si="119"/>
        <v/>
      </c>
      <c r="DK53" s="148">
        <f t="shared" ca="1" si="56"/>
        <v>2</v>
      </c>
      <c r="DL53" s="139">
        <f t="shared" ca="1" si="57"/>
        <v>1</v>
      </c>
      <c r="DM53" s="140">
        <f t="shared" ca="1" si="120"/>
        <v>1</v>
      </c>
      <c r="DO53" s="71">
        <v>10</v>
      </c>
      <c r="DP53" s="154" t="s">
        <v>138</v>
      </c>
      <c r="DQ53" s="154" t="s">
        <v>80</v>
      </c>
      <c r="DT53" s="155"/>
      <c r="DU53" s="155"/>
      <c r="DV53" s="205"/>
      <c r="DW53" s="24"/>
      <c r="DX53" s="16"/>
      <c r="DY53" s="26"/>
      <c r="DZ53" s="46"/>
      <c r="EA53" s="26"/>
      <c r="ED53" s="23">
        <f t="shared" ca="1" si="1"/>
        <v>0.51285868014966762</v>
      </c>
      <c r="EE53" s="24">
        <f t="shared" ca="1" si="2"/>
        <v>48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0.34172754175409703</v>
      </c>
      <c r="EM53" s="24">
        <f t="shared" ca="1" si="4"/>
        <v>62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8.9784400468745806E-2</v>
      </c>
      <c r="EU53" s="24">
        <f t="shared" ca="1" si="6"/>
        <v>91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NO</v>
      </c>
      <c r="AD54" s="126" t="str">
        <f t="shared" ca="1" si="59"/>
        <v>NO</v>
      </c>
      <c r="AE54" s="126" t="str">
        <f t="shared" ca="1" si="60"/>
        <v>OK</v>
      </c>
      <c r="AF54" s="126" t="str">
        <f t="shared" ca="1" si="61"/>
        <v>NO</v>
      </c>
      <c r="AG54" s="126" t="str">
        <f t="shared" ca="1" si="62"/>
        <v>NO</v>
      </c>
      <c r="AH54" s="159"/>
      <c r="AI54" s="156" t="s">
        <v>140</v>
      </c>
      <c r="AJ54" s="127" t="str">
        <f t="shared" ca="1" si="63"/>
        <v>NO</v>
      </c>
      <c r="AK54" s="128" t="str">
        <f t="shared" ca="1" si="64"/>
        <v>OK</v>
      </c>
      <c r="AL54" s="129" t="str">
        <f t="shared" ca="1" si="65"/>
        <v>NO</v>
      </c>
      <c r="AN54" s="127" t="str">
        <f t="shared" ca="1" si="66"/>
        <v>NO</v>
      </c>
      <c r="AO54" s="128" t="str">
        <f t="shared" ca="1" si="67"/>
        <v>OK</v>
      </c>
      <c r="AP54" s="128" t="str">
        <f t="shared" ca="1" si="68"/>
        <v>NO</v>
      </c>
      <c r="AQ54" s="129" t="str">
        <f t="shared" ca="1" si="69"/>
        <v>NO</v>
      </c>
      <c r="AS54" s="127" t="str">
        <f t="shared" ca="1" si="70"/>
        <v>OK</v>
      </c>
      <c r="AT54" s="128" t="str">
        <f t="shared" ca="1" si="71"/>
        <v>OK</v>
      </c>
      <c r="AU54" s="129" t="str">
        <f t="shared" ca="1" si="72"/>
        <v>OK</v>
      </c>
      <c r="AX54" s="127" t="str">
        <f t="shared" ca="1" si="73"/>
        <v>NO</v>
      </c>
      <c r="AY54" s="128" t="str">
        <f t="shared" ca="1" si="74"/>
        <v>NO</v>
      </c>
      <c r="AZ54" s="128" t="str">
        <f t="shared" ca="1" si="75"/>
        <v>NO</v>
      </c>
      <c r="BA54" s="129" t="str">
        <f t="shared" ca="1" si="76"/>
        <v>OK</v>
      </c>
      <c r="BC54" s="127" t="str">
        <f t="shared" ca="1" si="77"/>
        <v>NO</v>
      </c>
      <c r="BD54" s="128" t="str">
        <f t="shared" ca="1" si="78"/>
        <v>OK</v>
      </c>
      <c r="BE54" s="129" t="str">
        <f t="shared" ca="1" si="79"/>
        <v>NO</v>
      </c>
      <c r="BG54" s="72" t="s">
        <v>68</v>
      </c>
      <c r="BH54" s="130"/>
      <c r="BI54" s="131"/>
      <c r="BJ54" s="132" t="str">
        <f t="shared" ca="1" si="80"/>
        <v/>
      </c>
      <c r="BK54" s="133" t="str">
        <f t="shared" si="81"/>
        <v/>
      </c>
      <c r="BL54" s="133" t="str">
        <f t="shared" ca="1" si="82"/>
        <v/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 t="str">
        <f t="shared" ca="1" si="87"/>
        <v/>
      </c>
      <c r="BS54" s="138" t="str">
        <f t="shared" ca="1" si="88"/>
        <v/>
      </c>
      <c r="BT54" s="139" t="str">
        <f t="shared" ca="1" si="89"/>
        <v/>
      </c>
      <c r="BU54" s="140" t="str">
        <f t="shared" ca="1" si="90"/>
        <v/>
      </c>
      <c r="BW54" s="132">
        <f t="shared" ca="1" si="91"/>
        <v>5</v>
      </c>
      <c r="BX54" s="133" t="str">
        <f t="shared" ca="1" si="92"/>
        <v/>
      </c>
      <c r="BY54" s="133">
        <f t="shared" ca="1" si="93"/>
        <v>5</v>
      </c>
      <c r="BZ54" s="134" t="str">
        <f t="shared" ca="1" si="94"/>
        <v/>
      </c>
      <c r="CA54" s="135" t="str">
        <f t="shared" ca="1" si="95"/>
        <v/>
      </c>
      <c r="CB54" s="134" t="str">
        <f t="shared" ca="1" si="96"/>
        <v/>
      </c>
      <c r="CC54" s="135" t="str">
        <f t="shared" ca="1" si="97"/>
        <v/>
      </c>
      <c r="CE54" s="132" t="str">
        <f t="shared" ca="1" si="98"/>
        <v/>
      </c>
      <c r="CF54" s="138" t="str">
        <f t="shared" ca="1" si="99"/>
        <v/>
      </c>
      <c r="CG54" s="141" t="str">
        <f t="shared" ca="1" si="100"/>
        <v/>
      </c>
      <c r="CH54" s="140" t="str">
        <f t="shared" ca="1" si="101"/>
        <v/>
      </c>
      <c r="CI54" s="142"/>
      <c r="CJ54" s="132">
        <f t="shared" ca="1" si="102"/>
        <v>10</v>
      </c>
      <c r="CK54" s="133">
        <f t="shared" ca="1" si="103"/>
        <v>10</v>
      </c>
      <c r="CL54" s="133" t="str">
        <f t="shared" ca="1" si="104"/>
        <v/>
      </c>
      <c r="CM54" s="134" t="str">
        <f t="shared" ca="1" si="105"/>
        <v/>
      </c>
      <c r="CN54" s="135" t="str">
        <f t="shared" ca="1" si="106"/>
        <v/>
      </c>
      <c r="CO54" s="134" t="str">
        <f t="shared" ca="1" si="107"/>
        <v/>
      </c>
      <c r="CP54" s="135" t="str">
        <f t="shared" ca="1" si="108"/>
        <v/>
      </c>
      <c r="CQ54" s="108"/>
      <c r="CR54" s="143" t="str">
        <f t="shared" ca="1" si="109"/>
        <v/>
      </c>
      <c r="CS54" s="144"/>
      <c r="CT54" s="145"/>
      <c r="CU54" s="146"/>
      <c r="CV54" s="134">
        <f t="shared" ca="1" si="51"/>
        <v>7</v>
      </c>
      <c r="CW54" s="139">
        <f t="shared" ca="1" si="52"/>
        <v>3</v>
      </c>
      <c r="CX54" s="140">
        <f t="shared" ca="1" si="110"/>
        <v>4</v>
      </c>
      <c r="CY54" s="135">
        <f t="shared" ca="1" si="111"/>
        <v>4</v>
      </c>
      <c r="CZ54" s="147" t="str">
        <f t="shared" ca="1" si="112"/>
        <v/>
      </c>
      <c r="DA54" s="148">
        <f t="shared" ca="1" si="53"/>
        <v>6</v>
      </c>
      <c r="DB54" s="139">
        <f t="shared" ca="1" si="54"/>
        <v>4</v>
      </c>
      <c r="DC54" s="140">
        <f t="shared" ca="1" si="113"/>
        <v>2</v>
      </c>
      <c r="DD54" s="135">
        <f t="shared" ca="1" si="114"/>
        <v>1</v>
      </c>
      <c r="DE54" s="149" t="str">
        <f t="shared" ca="1" si="115"/>
        <v>OK</v>
      </c>
      <c r="DF54" s="150">
        <f t="shared" ca="1" si="116"/>
        <v>2</v>
      </c>
      <c r="DG54" s="151">
        <f t="shared" ca="1" si="55"/>
        <v>7</v>
      </c>
      <c r="DH54" s="138">
        <f t="shared" ca="1" si="117"/>
        <v>-5</v>
      </c>
      <c r="DI54" s="152">
        <f t="shared" ca="1" si="118"/>
        <v>-5</v>
      </c>
      <c r="DJ54" s="147" t="str">
        <f t="shared" ca="1" si="119"/>
        <v/>
      </c>
      <c r="DK54" s="148">
        <f t="shared" ca="1" si="56"/>
        <v>1</v>
      </c>
      <c r="DL54" s="139">
        <f t="shared" ca="1" si="57"/>
        <v>1</v>
      </c>
      <c r="DM54" s="140">
        <f t="shared" ca="1" si="120"/>
        <v>0</v>
      </c>
      <c r="DO54" s="160"/>
      <c r="DP54" s="160"/>
      <c r="DQ54" s="160"/>
      <c r="DT54" s="155"/>
      <c r="DU54" s="155"/>
      <c r="DV54" s="205"/>
      <c r="DW54" s="24"/>
      <c r="DX54" s="16"/>
      <c r="DY54" s="26"/>
      <c r="DZ54" s="46"/>
      <c r="EA54" s="26"/>
      <c r="ED54" s="23">
        <f t="shared" ca="1" si="1"/>
        <v>1.5014184523460816E-2</v>
      </c>
      <c r="EE54" s="24">
        <f t="shared" ca="1" si="2"/>
        <v>99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0.23975394273077721</v>
      </c>
      <c r="EM54" s="24">
        <f t="shared" ca="1" si="4"/>
        <v>74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0.4680032821569825</v>
      </c>
      <c r="EU54" s="24">
        <f t="shared" ca="1" si="6"/>
        <v>51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205"/>
      <c r="DW55" s="24"/>
      <c r="DX55" s="16"/>
      <c r="DY55" s="26"/>
      <c r="DZ55" s="46"/>
      <c r="EA55" s="46"/>
      <c r="ED55" s="23">
        <f t="shared" ca="1" si="1"/>
        <v>0.37906724871082043</v>
      </c>
      <c r="EE55" s="24">
        <f t="shared" ca="1" si="2"/>
        <v>59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0.37889064398140937</v>
      </c>
      <c r="EM55" s="24">
        <f t="shared" ca="1" si="4"/>
        <v>54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0.32104869873450292</v>
      </c>
      <c r="EU55" s="24">
        <f t="shared" ca="1" si="6"/>
        <v>65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3">
        <f t="shared" ca="1" si="1"/>
        <v>0.48559970414132347</v>
      </c>
      <c r="EE56" s="24">
        <f t="shared" ca="1" si="2"/>
        <v>49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0.92711170261608133</v>
      </c>
      <c r="EM56" s="24">
        <f t="shared" ca="1" si="4"/>
        <v>6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0.60177926529400028</v>
      </c>
      <c r="EU56" s="24">
        <f t="shared" ca="1" si="6"/>
        <v>35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3">
        <f t="shared" ca="1" si="1"/>
        <v>5.0557677817217872E-2</v>
      </c>
      <c r="EE57" s="24">
        <f t="shared" ca="1" si="2"/>
        <v>96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0.89774410034349694</v>
      </c>
      <c r="EM57" s="24">
        <f t="shared" ca="1" si="4"/>
        <v>9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0.59879317893838802</v>
      </c>
      <c r="EU57" s="24">
        <f t="shared" ca="1" si="6"/>
        <v>37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164"/>
      <c r="DW58" s="165"/>
      <c r="DY58" s="17"/>
      <c r="ED58" s="23">
        <f t="shared" ca="1" si="1"/>
        <v>0.91963447576617752</v>
      </c>
      <c r="EE58" s="24">
        <f t="shared" ca="1" si="2"/>
        <v>5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0.61767749057888233</v>
      </c>
      <c r="EM58" s="24">
        <f t="shared" ca="1" si="4"/>
        <v>31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0.72557980731795557</v>
      </c>
      <c r="EU58" s="24">
        <f t="shared" ca="1" si="6"/>
        <v>26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164"/>
      <c r="DW59" s="165"/>
      <c r="DY59" s="17"/>
      <c r="ED59" s="23">
        <f t="shared" ca="1" si="1"/>
        <v>0.39781464664357713</v>
      </c>
      <c r="EE59" s="24">
        <f t="shared" ca="1" si="2"/>
        <v>57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0.1031920814121321</v>
      </c>
      <c r="EM59" s="24">
        <f t="shared" ca="1" si="4"/>
        <v>89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0.60839645370695972</v>
      </c>
      <c r="EU59" s="24">
        <f t="shared" ca="1" si="6"/>
        <v>34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164"/>
      <c r="DW60" s="165"/>
      <c r="DY60" s="17"/>
      <c r="ED60" s="23">
        <f t="shared" ca="1" si="1"/>
        <v>0.39561269360009987</v>
      </c>
      <c r="EE60" s="24">
        <f t="shared" ca="1" si="2"/>
        <v>58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0.10586483120764956</v>
      </c>
      <c r="EM60" s="24">
        <f t="shared" ca="1" si="4"/>
        <v>88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0.97031722189424696</v>
      </c>
      <c r="EU60" s="24">
        <f t="shared" ca="1" si="6"/>
        <v>3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164"/>
      <c r="DW61" s="165"/>
      <c r="DY61" s="17"/>
      <c r="ED61" s="23">
        <f t="shared" ca="1" si="1"/>
        <v>0.55686897041879135</v>
      </c>
      <c r="EE61" s="24">
        <f t="shared" ca="1" si="2"/>
        <v>41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0.38945407916729136</v>
      </c>
      <c r="EM61" s="24">
        <f t="shared" ca="1" si="4"/>
        <v>53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0.77582025542529753</v>
      </c>
      <c r="EU61" s="24">
        <f t="shared" ca="1" si="6"/>
        <v>21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164"/>
      <c r="DW62" s="165"/>
      <c r="DY62" s="17"/>
      <c r="ED62" s="23">
        <f t="shared" ca="1" si="1"/>
        <v>0.16250173599065498</v>
      </c>
      <c r="EE62" s="24">
        <f t="shared" ca="1" si="2"/>
        <v>79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0.9884480741834627</v>
      </c>
      <c r="EM62" s="24">
        <f t="shared" ca="1" si="4"/>
        <v>1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4.8923355798143553E-2</v>
      </c>
      <c r="EU62" s="24">
        <f t="shared" ca="1" si="6"/>
        <v>97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4"/>
      <c r="DW63" s="165"/>
      <c r="DY63" s="17"/>
      <c r="ED63" s="23">
        <f t="shared" ca="1" si="1"/>
        <v>0.29884696927645238</v>
      </c>
      <c r="EE63" s="24">
        <f t="shared" ca="1" si="2"/>
        <v>69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0.9562177268935359</v>
      </c>
      <c r="EM63" s="24">
        <f t="shared" ca="1" si="4"/>
        <v>2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0.30247968509581935</v>
      </c>
      <c r="EU63" s="24">
        <f t="shared" ca="1" si="6"/>
        <v>68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4"/>
      <c r="DW64" s="165"/>
      <c r="DY64" s="17"/>
      <c r="ED64" s="23">
        <f t="shared" ca="1" si="1"/>
        <v>0.26467461103820056</v>
      </c>
      <c r="EE64" s="24">
        <f t="shared" ca="1" si="2"/>
        <v>71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0.36321702735473893</v>
      </c>
      <c r="EM64" s="24">
        <f t="shared" ca="1" si="4"/>
        <v>58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0.59187034363112789</v>
      </c>
      <c r="EU64" s="24">
        <f t="shared" ca="1" si="6"/>
        <v>39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4"/>
      <c r="DW65" s="165"/>
      <c r="DY65" s="17"/>
      <c r="ED65" s="23">
        <f t="shared" ref="ED65:ED100" ca="1" si="127">RAND()</f>
        <v>0.25903930063633851</v>
      </c>
      <c r="EE65" s="24">
        <f t="shared" ref="EE65:EE100" ca="1" si="128">RANK(ED65,$ED$1:$ED$100,)</f>
        <v>72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9">RAND()</f>
        <v>6.9918932267454492E-2</v>
      </c>
      <c r="EM65" s="24">
        <f t="shared" ref="EM65:EM100" ca="1" si="130">RANK(EL65,$EL$1:$EL$100,)</f>
        <v>93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31">RAND()</f>
        <v>0.49078209865297462</v>
      </c>
      <c r="EU65" s="24">
        <f t="shared" ref="EU65:EU100" ca="1" si="132">RANK(ET65,$ET$1:$ET$100,)</f>
        <v>47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4"/>
      <c r="DW66" s="165"/>
      <c r="DY66" s="17"/>
      <c r="ED66" s="23">
        <f t="shared" ca="1" si="127"/>
        <v>0.42859620917247143</v>
      </c>
      <c r="EE66" s="24">
        <f t="shared" ca="1" si="128"/>
        <v>54</v>
      </c>
      <c r="EF66" s="16"/>
      <c r="EG66" s="26">
        <v>66</v>
      </c>
      <c r="EH66" s="46">
        <v>6</v>
      </c>
      <c r="EI66" s="27">
        <v>5</v>
      </c>
      <c r="EL66" s="23">
        <f t="shared" ca="1" si="129"/>
        <v>0.48063322040680301</v>
      </c>
      <c r="EM66" s="24">
        <f t="shared" ca="1" si="130"/>
        <v>46</v>
      </c>
      <c r="EN66" s="16"/>
      <c r="EO66" s="26">
        <v>66</v>
      </c>
      <c r="EP66" s="46">
        <v>6</v>
      </c>
      <c r="EQ66" s="27">
        <v>5</v>
      </c>
      <c r="ET66" s="23">
        <f t="shared" ca="1" si="131"/>
        <v>0.96286634612927058</v>
      </c>
      <c r="EU66" s="24">
        <f t="shared" ca="1" si="132"/>
        <v>4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4"/>
      <c r="DW67" s="165"/>
      <c r="DY67" s="17"/>
      <c r="ED67" s="23">
        <f t="shared" ca="1" si="127"/>
        <v>6.1140736318912814E-2</v>
      </c>
      <c r="EE67" s="24">
        <f t="shared" ca="1" si="128"/>
        <v>92</v>
      </c>
      <c r="EF67" s="16"/>
      <c r="EG67" s="26">
        <v>67</v>
      </c>
      <c r="EH67" s="46">
        <v>6</v>
      </c>
      <c r="EI67" s="27">
        <v>6</v>
      </c>
      <c r="EL67" s="23">
        <f t="shared" ca="1" si="129"/>
        <v>0.11084348466158467</v>
      </c>
      <c r="EM67" s="24">
        <f t="shared" ca="1" si="130"/>
        <v>87</v>
      </c>
      <c r="EN67" s="16"/>
      <c r="EO67" s="26">
        <v>67</v>
      </c>
      <c r="EP67" s="46">
        <v>6</v>
      </c>
      <c r="EQ67" s="27">
        <v>6</v>
      </c>
      <c r="ET67" s="23">
        <f t="shared" ca="1" si="131"/>
        <v>0.60124624317433228</v>
      </c>
      <c r="EU67" s="24">
        <f t="shared" ca="1" si="132"/>
        <v>36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4"/>
      <c r="DW68" s="165"/>
      <c r="DY68" s="17"/>
      <c r="ED68" s="23">
        <f t="shared" ca="1" si="127"/>
        <v>0.91406479079239522</v>
      </c>
      <c r="EE68" s="24">
        <f t="shared" ca="1" si="128"/>
        <v>6</v>
      </c>
      <c r="EF68" s="16"/>
      <c r="EG68" s="26">
        <v>68</v>
      </c>
      <c r="EH68" s="46">
        <v>6</v>
      </c>
      <c r="EI68" s="27">
        <v>7</v>
      </c>
      <c r="EL68" s="23">
        <f t="shared" ca="1" si="129"/>
        <v>0.75869962404949287</v>
      </c>
      <c r="EM68" s="24">
        <f t="shared" ca="1" si="130"/>
        <v>20</v>
      </c>
      <c r="EN68" s="16"/>
      <c r="EO68" s="26">
        <v>68</v>
      </c>
      <c r="EP68" s="46">
        <v>6</v>
      </c>
      <c r="EQ68" s="27">
        <v>7</v>
      </c>
      <c r="ET68" s="23">
        <f t="shared" ca="1" si="131"/>
        <v>0.71722871828780876</v>
      </c>
      <c r="EU68" s="24">
        <f t="shared" ca="1" si="132"/>
        <v>27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4"/>
      <c r="DW69" s="165"/>
      <c r="DY69" s="17"/>
      <c r="ED69" s="23">
        <f t="shared" ca="1" si="127"/>
        <v>0.10965278943747581</v>
      </c>
      <c r="EE69" s="24">
        <f t="shared" ca="1" si="128"/>
        <v>86</v>
      </c>
      <c r="EF69" s="16"/>
      <c r="EG69" s="26">
        <v>69</v>
      </c>
      <c r="EH69" s="46">
        <v>6</v>
      </c>
      <c r="EI69" s="27">
        <v>8</v>
      </c>
      <c r="EL69" s="23">
        <f t="shared" ca="1" si="129"/>
        <v>0.12202041325063795</v>
      </c>
      <c r="EM69" s="24">
        <f t="shared" ca="1" si="130"/>
        <v>85</v>
      </c>
      <c r="EN69" s="16"/>
      <c r="EO69" s="26">
        <v>69</v>
      </c>
      <c r="EP69" s="46">
        <v>6</v>
      </c>
      <c r="EQ69" s="27">
        <v>8</v>
      </c>
      <c r="ET69" s="23">
        <f t="shared" ca="1" si="131"/>
        <v>0.82856362282005269</v>
      </c>
      <c r="EU69" s="24">
        <f t="shared" ca="1" si="132"/>
        <v>16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4"/>
      <c r="DW70" s="165"/>
      <c r="DY70" s="17"/>
      <c r="ED70" s="23">
        <f t="shared" ca="1" si="127"/>
        <v>0.86162822108472903</v>
      </c>
      <c r="EE70" s="24">
        <f t="shared" ca="1" si="128"/>
        <v>13</v>
      </c>
      <c r="EF70" s="16"/>
      <c r="EG70" s="26">
        <v>70</v>
      </c>
      <c r="EH70" s="46">
        <v>6</v>
      </c>
      <c r="EI70" s="27">
        <v>9</v>
      </c>
      <c r="EL70" s="23">
        <f t="shared" ca="1" si="129"/>
        <v>0.30947355076922578</v>
      </c>
      <c r="EM70" s="24">
        <f t="shared" ca="1" si="130"/>
        <v>64</v>
      </c>
      <c r="EN70" s="16"/>
      <c r="EO70" s="26">
        <v>70</v>
      </c>
      <c r="EP70" s="46">
        <v>6</v>
      </c>
      <c r="EQ70" s="27">
        <v>9</v>
      </c>
      <c r="ET70" s="23">
        <f t="shared" ca="1" si="131"/>
        <v>2.1450283068893627E-2</v>
      </c>
      <c r="EU70" s="24">
        <f t="shared" ca="1" si="132"/>
        <v>100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4"/>
      <c r="DW71" s="165"/>
      <c r="DY71" s="17"/>
      <c r="ED71" s="23">
        <f t="shared" ca="1" si="127"/>
        <v>0.98265943441051307</v>
      </c>
      <c r="EE71" s="24">
        <f t="shared" ca="1" si="128"/>
        <v>1</v>
      </c>
      <c r="EF71" s="16"/>
      <c r="EG71" s="26">
        <v>71</v>
      </c>
      <c r="EH71" s="46">
        <v>7</v>
      </c>
      <c r="EI71" s="27">
        <v>0</v>
      </c>
      <c r="EL71" s="23">
        <f t="shared" ca="1" si="129"/>
        <v>0.18263607351065725</v>
      </c>
      <c r="EM71" s="24">
        <f t="shared" ca="1" si="130"/>
        <v>80</v>
      </c>
      <c r="EN71" s="16"/>
      <c r="EO71" s="26">
        <v>71</v>
      </c>
      <c r="EP71" s="46">
        <v>7</v>
      </c>
      <c r="EQ71" s="27">
        <v>0</v>
      </c>
      <c r="ET71" s="23">
        <f t="shared" ca="1" si="131"/>
        <v>0.28368644368141582</v>
      </c>
      <c r="EU71" s="24">
        <f t="shared" ca="1" si="132"/>
        <v>71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4"/>
      <c r="DW72" s="165"/>
      <c r="DY72" s="17"/>
      <c r="ED72" s="23">
        <f t="shared" ca="1" si="127"/>
        <v>0.79426744888952738</v>
      </c>
      <c r="EE72" s="24">
        <f t="shared" ca="1" si="128"/>
        <v>25</v>
      </c>
      <c r="EF72" s="16"/>
      <c r="EG72" s="26">
        <v>72</v>
      </c>
      <c r="EH72" s="46">
        <v>7</v>
      </c>
      <c r="EI72" s="27">
        <v>1</v>
      </c>
      <c r="EL72" s="23">
        <f t="shared" ca="1" si="129"/>
        <v>2.443560633032027E-2</v>
      </c>
      <c r="EM72" s="24">
        <f t="shared" ca="1" si="130"/>
        <v>99</v>
      </c>
      <c r="EN72" s="16"/>
      <c r="EO72" s="26">
        <v>72</v>
      </c>
      <c r="EP72" s="46">
        <v>7</v>
      </c>
      <c r="EQ72" s="27">
        <v>1</v>
      </c>
      <c r="ET72" s="23">
        <f t="shared" ca="1" si="131"/>
        <v>0.3889935890672066</v>
      </c>
      <c r="EU72" s="24">
        <f t="shared" ca="1" si="132"/>
        <v>56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4"/>
      <c r="DW73" s="165"/>
      <c r="DY73" s="17"/>
      <c r="ED73" s="23">
        <f t="shared" ca="1" si="127"/>
        <v>0.18133771831256984</v>
      </c>
      <c r="EE73" s="24">
        <f t="shared" ca="1" si="128"/>
        <v>76</v>
      </c>
      <c r="EF73" s="16"/>
      <c r="EG73" s="26">
        <v>73</v>
      </c>
      <c r="EH73" s="46">
        <v>7</v>
      </c>
      <c r="EI73" s="27">
        <v>2</v>
      </c>
      <c r="EL73" s="23">
        <f t="shared" ca="1" si="129"/>
        <v>0.22805385930707422</v>
      </c>
      <c r="EM73" s="24">
        <f t="shared" ca="1" si="130"/>
        <v>75</v>
      </c>
      <c r="EN73" s="16"/>
      <c r="EO73" s="26">
        <v>73</v>
      </c>
      <c r="EP73" s="46">
        <v>7</v>
      </c>
      <c r="EQ73" s="27">
        <v>2</v>
      </c>
      <c r="ET73" s="23">
        <f t="shared" ca="1" si="131"/>
        <v>0.49275974321061189</v>
      </c>
      <c r="EU73" s="24">
        <f t="shared" ca="1" si="132"/>
        <v>46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4"/>
      <c r="DW74" s="165"/>
      <c r="DY74" s="17"/>
      <c r="ED74" s="23">
        <f t="shared" ca="1" si="127"/>
        <v>0.36504980950624577</v>
      </c>
      <c r="EE74" s="24">
        <f t="shared" ca="1" si="128"/>
        <v>63</v>
      </c>
      <c r="EF74" s="16"/>
      <c r="EG74" s="26">
        <v>74</v>
      </c>
      <c r="EH74" s="46">
        <v>7</v>
      </c>
      <c r="EI74" s="27">
        <v>3</v>
      </c>
      <c r="EL74" s="23">
        <f t="shared" ca="1" si="129"/>
        <v>0.55765558168213536</v>
      </c>
      <c r="EM74" s="24">
        <f t="shared" ca="1" si="130"/>
        <v>38</v>
      </c>
      <c r="EN74" s="16"/>
      <c r="EO74" s="26">
        <v>74</v>
      </c>
      <c r="EP74" s="46">
        <v>7</v>
      </c>
      <c r="EQ74" s="27">
        <v>3</v>
      </c>
      <c r="ET74" s="23">
        <f t="shared" ca="1" si="131"/>
        <v>0.46804196600697656</v>
      </c>
      <c r="EU74" s="24">
        <f t="shared" ca="1" si="132"/>
        <v>50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4"/>
      <c r="DW75" s="165"/>
      <c r="DY75" s="17"/>
      <c r="ED75" s="23">
        <f t="shared" ca="1" si="127"/>
        <v>0.81704062335587879</v>
      </c>
      <c r="EE75" s="24">
        <f t="shared" ca="1" si="128"/>
        <v>20</v>
      </c>
      <c r="EF75" s="16"/>
      <c r="EG75" s="26">
        <v>75</v>
      </c>
      <c r="EH75" s="46">
        <v>7</v>
      </c>
      <c r="EI75" s="27">
        <v>4</v>
      </c>
      <c r="EL75" s="23">
        <f t="shared" ca="1" si="129"/>
        <v>7.9986888819344126E-2</v>
      </c>
      <c r="EM75" s="24">
        <f t="shared" ca="1" si="130"/>
        <v>92</v>
      </c>
      <c r="EN75" s="16"/>
      <c r="EO75" s="26">
        <v>75</v>
      </c>
      <c r="EP75" s="46">
        <v>7</v>
      </c>
      <c r="EQ75" s="27">
        <v>4</v>
      </c>
      <c r="ET75" s="23">
        <f t="shared" ca="1" si="131"/>
        <v>0.28001177660477372</v>
      </c>
      <c r="EU75" s="24">
        <f t="shared" ca="1" si="132"/>
        <v>72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4"/>
      <c r="DW76" s="165"/>
      <c r="DY76" s="17"/>
      <c r="ED76" s="23">
        <f t="shared" ca="1" si="127"/>
        <v>0.94811576608510784</v>
      </c>
      <c r="EE76" s="24">
        <f t="shared" ca="1" si="128"/>
        <v>4</v>
      </c>
      <c r="EF76" s="16"/>
      <c r="EG76" s="26">
        <v>76</v>
      </c>
      <c r="EH76" s="46">
        <v>7</v>
      </c>
      <c r="EI76" s="27">
        <v>5</v>
      </c>
      <c r="EL76" s="23">
        <f t="shared" ca="1" si="129"/>
        <v>4.523933184450224E-2</v>
      </c>
      <c r="EM76" s="24">
        <f t="shared" ca="1" si="130"/>
        <v>96</v>
      </c>
      <c r="EN76" s="16"/>
      <c r="EO76" s="26">
        <v>76</v>
      </c>
      <c r="EP76" s="46">
        <v>7</v>
      </c>
      <c r="EQ76" s="27">
        <v>5</v>
      </c>
      <c r="ET76" s="23">
        <f t="shared" ca="1" si="131"/>
        <v>0.20700060708965229</v>
      </c>
      <c r="EU76" s="24">
        <f t="shared" ca="1" si="132"/>
        <v>78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4"/>
      <c r="DW77" s="165"/>
      <c r="DY77" s="17"/>
      <c r="ED77" s="23">
        <f t="shared" ca="1" si="127"/>
        <v>0.10735078392766395</v>
      </c>
      <c r="EE77" s="24">
        <f t="shared" ca="1" si="128"/>
        <v>87</v>
      </c>
      <c r="EF77" s="16"/>
      <c r="EG77" s="26">
        <v>77</v>
      </c>
      <c r="EH77" s="46">
        <v>7</v>
      </c>
      <c r="EI77" s="27">
        <v>6</v>
      </c>
      <c r="EL77" s="23">
        <f t="shared" ca="1" si="129"/>
        <v>0.34638876783052064</v>
      </c>
      <c r="EM77" s="24">
        <f t="shared" ca="1" si="130"/>
        <v>60</v>
      </c>
      <c r="EN77" s="16"/>
      <c r="EO77" s="26">
        <v>77</v>
      </c>
      <c r="EP77" s="46">
        <v>7</v>
      </c>
      <c r="EQ77" s="27">
        <v>6</v>
      </c>
      <c r="ET77" s="23">
        <f t="shared" ca="1" si="131"/>
        <v>0.34842962520568599</v>
      </c>
      <c r="EU77" s="24">
        <f t="shared" ca="1" si="132"/>
        <v>61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4"/>
      <c r="DW78" s="165"/>
      <c r="DY78" s="17"/>
      <c r="ED78" s="23">
        <f t="shared" ca="1" si="127"/>
        <v>0.14031280404110347</v>
      </c>
      <c r="EE78" s="24">
        <f t="shared" ca="1" si="128"/>
        <v>82</v>
      </c>
      <c r="EF78" s="16"/>
      <c r="EG78" s="26">
        <v>78</v>
      </c>
      <c r="EH78" s="46">
        <v>7</v>
      </c>
      <c r="EI78" s="27">
        <v>7</v>
      </c>
      <c r="EL78" s="23">
        <f t="shared" ca="1" si="129"/>
        <v>0.92797029871691827</v>
      </c>
      <c r="EM78" s="24">
        <f t="shared" ca="1" si="130"/>
        <v>5</v>
      </c>
      <c r="EN78" s="16"/>
      <c r="EO78" s="26">
        <v>78</v>
      </c>
      <c r="EP78" s="46">
        <v>7</v>
      </c>
      <c r="EQ78" s="27">
        <v>7</v>
      </c>
      <c r="ET78" s="23">
        <f t="shared" ca="1" si="131"/>
        <v>0.5744046418531924</v>
      </c>
      <c r="EU78" s="24">
        <f t="shared" ca="1" si="132"/>
        <v>42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4"/>
      <c r="DW79" s="165"/>
      <c r="DY79" s="17"/>
      <c r="ED79" s="23">
        <f t="shared" ca="1" si="127"/>
        <v>0.46794858527982097</v>
      </c>
      <c r="EE79" s="24">
        <f t="shared" ca="1" si="128"/>
        <v>51</v>
      </c>
      <c r="EF79" s="16"/>
      <c r="EG79" s="26">
        <v>79</v>
      </c>
      <c r="EH79" s="46">
        <v>7</v>
      </c>
      <c r="EI79" s="27">
        <v>8</v>
      </c>
      <c r="EL79" s="23">
        <f t="shared" ca="1" si="129"/>
        <v>0.91179057913855366</v>
      </c>
      <c r="EM79" s="24">
        <f t="shared" ca="1" si="130"/>
        <v>8</v>
      </c>
      <c r="EN79" s="16"/>
      <c r="EO79" s="26">
        <v>79</v>
      </c>
      <c r="EP79" s="46">
        <v>7</v>
      </c>
      <c r="EQ79" s="27">
        <v>8</v>
      </c>
      <c r="ET79" s="23">
        <f t="shared" ca="1" si="131"/>
        <v>0.20614087723302421</v>
      </c>
      <c r="EU79" s="24">
        <f t="shared" ca="1" si="132"/>
        <v>79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4"/>
      <c r="DW80" s="165"/>
      <c r="DY80" s="17"/>
      <c r="ED80" s="23">
        <f t="shared" ca="1" si="127"/>
        <v>7.3802809479940445E-2</v>
      </c>
      <c r="EE80" s="24">
        <f t="shared" ca="1" si="128"/>
        <v>90</v>
      </c>
      <c r="EF80" s="16"/>
      <c r="EG80" s="26">
        <v>80</v>
      </c>
      <c r="EH80" s="46">
        <v>7</v>
      </c>
      <c r="EI80" s="27">
        <v>9</v>
      </c>
      <c r="EL80" s="23">
        <f t="shared" ca="1" si="129"/>
        <v>0.70725848063123953</v>
      </c>
      <c r="EM80" s="24">
        <f t="shared" ca="1" si="130"/>
        <v>24</v>
      </c>
      <c r="EN80" s="16"/>
      <c r="EO80" s="26">
        <v>80</v>
      </c>
      <c r="EP80" s="46">
        <v>7</v>
      </c>
      <c r="EQ80" s="27">
        <v>9</v>
      </c>
      <c r="ET80" s="23">
        <f t="shared" ca="1" si="131"/>
        <v>0.62992557373017577</v>
      </c>
      <c r="EU80" s="24">
        <f t="shared" ca="1" si="132"/>
        <v>32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4"/>
      <c r="DW81" s="165"/>
      <c r="DY81" s="17"/>
      <c r="ED81" s="23">
        <f t="shared" ca="1" si="127"/>
        <v>0.53416271941478344</v>
      </c>
      <c r="EE81" s="24">
        <f t="shared" ca="1" si="128"/>
        <v>46</v>
      </c>
      <c r="EF81" s="16"/>
      <c r="EG81" s="26">
        <v>81</v>
      </c>
      <c r="EH81" s="46">
        <v>8</v>
      </c>
      <c r="EI81" s="27">
        <v>0</v>
      </c>
      <c r="EL81" s="23">
        <f t="shared" ca="1" si="129"/>
        <v>6.1134439709288779E-2</v>
      </c>
      <c r="EM81" s="24">
        <f t="shared" ca="1" si="130"/>
        <v>94</v>
      </c>
      <c r="EN81" s="16"/>
      <c r="EO81" s="26">
        <v>81</v>
      </c>
      <c r="EP81" s="46">
        <v>8</v>
      </c>
      <c r="EQ81" s="27">
        <v>0</v>
      </c>
      <c r="ET81" s="23">
        <f t="shared" ca="1" si="131"/>
        <v>0.20496442728008424</v>
      </c>
      <c r="EU81" s="24">
        <f t="shared" ca="1" si="132"/>
        <v>80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4"/>
      <c r="DW82" s="165"/>
      <c r="DY82" s="17"/>
      <c r="ED82" s="23">
        <f t="shared" ca="1" si="127"/>
        <v>5.4375992658699301E-2</v>
      </c>
      <c r="EE82" s="24">
        <f t="shared" ca="1" si="128"/>
        <v>95</v>
      </c>
      <c r="EF82" s="16"/>
      <c r="EG82" s="26">
        <v>82</v>
      </c>
      <c r="EH82" s="46">
        <v>8</v>
      </c>
      <c r="EI82" s="27">
        <v>1</v>
      </c>
      <c r="EL82" s="23">
        <f t="shared" ca="1" si="129"/>
        <v>0.24271098585383311</v>
      </c>
      <c r="EM82" s="24">
        <f t="shared" ca="1" si="130"/>
        <v>73</v>
      </c>
      <c r="EN82" s="16"/>
      <c r="EO82" s="26">
        <v>82</v>
      </c>
      <c r="EP82" s="46">
        <v>8</v>
      </c>
      <c r="EQ82" s="27">
        <v>1</v>
      </c>
      <c r="ET82" s="23">
        <f t="shared" ca="1" si="131"/>
        <v>0.21136522050774786</v>
      </c>
      <c r="EU82" s="24">
        <f t="shared" ca="1" si="132"/>
        <v>77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4"/>
      <c r="DW83" s="165"/>
      <c r="DY83" s="17"/>
      <c r="ED83" s="23">
        <f t="shared" ca="1" si="127"/>
        <v>9.3919601131188246E-3</v>
      </c>
      <c r="EE83" s="24">
        <f t="shared" ca="1" si="128"/>
        <v>100</v>
      </c>
      <c r="EF83" s="16"/>
      <c r="EG83" s="26">
        <v>83</v>
      </c>
      <c r="EH83" s="46">
        <v>8</v>
      </c>
      <c r="EI83" s="27">
        <v>2</v>
      </c>
      <c r="EL83" s="23">
        <f t="shared" ca="1" si="129"/>
        <v>0.47249132966083807</v>
      </c>
      <c r="EM83" s="24">
        <f t="shared" ca="1" si="130"/>
        <v>48</v>
      </c>
      <c r="EN83" s="16"/>
      <c r="EO83" s="26">
        <v>83</v>
      </c>
      <c r="EP83" s="46">
        <v>8</v>
      </c>
      <c r="EQ83" s="27">
        <v>2</v>
      </c>
      <c r="ET83" s="23">
        <f t="shared" ca="1" si="131"/>
        <v>8.976768292881343E-2</v>
      </c>
      <c r="EU83" s="24">
        <f t="shared" ca="1" si="132"/>
        <v>92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4"/>
      <c r="DW84" s="165"/>
      <c r="DY84" s="17"/>
      <c r="ED84" s="23">
        <f t="shared" ca="1" si="127"/>
        <v>0.74726032330864511</v>
      </c>
      <c r="EE84" s="24">
        <f t="shared" ca="1" si="128"/>
        <v>29</v>
      </c>
      <c r="EF84" s="16"/>
      <c r="EG84" s="26">
        <v>84</v>
      </c>
      <c r="EH84" s="46">
        <v>8</v>
      </c>
      <c r="EI84" s="27">
        <v>3</v>
      </c>
      <c r="EL84" s="23">
        <f t="shared" ca="1" si="129"/>
        <v>0.29889427756528886</v>
      </c>
      <c r="EM84" s="24">
        <f t="shared" ca="1" si="130"/>
        <v>68</v>
      </c>
      <c r="EN84" s="16"/>
      <c r="EO84" s="26">
        <v>84</v>
      </c>
      <c r="EP84" s="46">
        <v>8</v>
      </c>
      <c r="EQ84" s="27">
        <v>3</v>
      </c>
      <c r="ET84" s="23">
        <f t="shared" ca="1" si="131"/>
        <v>0.19836707712368618</v>
      </c>
      <c r="EU84" s="24">
        <f t="shared" ca="1" si="132"/>
        <v>81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4"/>
      <c r="DW85" s="165"/>
      <c r="DY85" s="17"/>
      <c r="ED85" s="23">
        <f t="shared" ca="1" si="127"/>
        <v>0.51503372767148003</v>
      </c>
      <c r="EE85" s="24">
        <f t="shared" ca="1" si="128"/>
        <v>47</v>
      </c>
      <c r="EF85" s="16"/>
      <c r="EG85" s="26">
        <v>85</v>
      </c>
      <c r="EH85" s="46">
        <v>8</v>
      </c>
      <c r="EI85" s="27">
        <v>4</v>
      </c>
      <c r="EL85" s="23">
        <f t="shared" ca="1" si="129"/>
        <v>0.21259831594431722</v>
      </c>
      <c r="EM85" s="24">
        <f t="shared" ca="1" si="130"/>
        <v>76</v>
      </c>
      <c r="EN85" s="16"/>
      <c r="EO85" s="26">
        <v>85</v>
      </c>
      <c r="EP85" s="46">
        <v>8</v>
      </c>
      <c r="EQ85" s="27">
        <v>4</v>
      </c>
      <c r="ET85" s="23">
        <f t="shared" ca="1" si="131"/>
        <v>0.48906759023974455</v>
      </c>
      <c r="EU85" s="24">
        <f t="shared" ca="1" si="132"/>
        <v>48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4"/>
      <c r="DW86" s="165"/>
      <c r="DY86" s="17"/>
      <c r="ED86" s="23">
        <f t="shared" ca="1" si="127"/>
        <v>0.86589845035789137</v>
      </c>
      <c r="EE86" s="24">
        <f t="shared" ca="1" si="128"/>
        <v>12</v>
      </c>
      <c r="EF86" s="16"/>
      <c r="EG86" s="26">
        <v>86</v>
      </c>
      <c r="EH86" s="46">
        <v>8</v>
      </c>
      <c r="EI86" s="27">
        <v>5</v>
      </c>
      <c r="EL86" s="23">
        <f t="shared" ca="1" si="129"/>
        <v>0.3634518442315916</v>
      </c>
      <c r="EM86" s="24">
        <f t="shared" ca="1" si="130"/>
        <v>57</v>
      </c>
      <c r="EN86" s="16"/>
      <c r="EO86" s="26">
        <v>86</v>
      </c>
      <c r="EP86" s="46">
        <v>8</v>
      </c>
      <c r="EQ86" s="27">
        <v>5</v>
      </c>
      <c r="ET86" s="23">
        <f t="shared" ca="1" si="131"/>
        <v>0.31120405170241183</v>
      </c>
      <c r="EU86" s="24">
        <f t="shared" ca="1" si="132"/>
        <v>67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4"/>
      <c r="DW87" s="165"/>
      <c r="DY87" s="17"/>
      <c r="ED87" s="23">
        <f t="shared" ca="1" si="127"/>
        <v>0.81605163564207872</v>
      </c>
      <c r="EE87" s="24">
        <f t="shared" ca="1" si="128"/>
        <v>21</v>
      </c>
      <c r="EF87" s="16"/>
      <c r="EG87" s="26">
        <v>87</v>
      </c>
      <c r="EH87" s="46">
        <v>8</v>
      </c>
      <c r="EI87" s="27">
        <v>6</v>
      </c>
      <c r="EL87" s="23">
        <f t="shared" ca="1" si="129"/>
        <v>0.18527065837287215</v>
      </c>
      <c r="EM87" s="24">
        <f t="shared" ca="1" si="130"/>
        <v>79</v>
      </c>
      <c r="EN87" s="16"/>
      <c r="EO87" s="26">
        <v>87</v>
      </c>
      <c r="EP87" s="46">
        <v>8</v>
      </c>
      <c r="EQ87" s="27">
        <v>6</v>
      </c>
      <c r="ET87" s="23">
        <f t="shared" ca="1" si="131"/>
        <v>0.7278545705601368</v>
      </c>
      <c r="EU87" s="24">
        <f t="shared" ca="1" si="132"/>
        <v>24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4"/>
      <c r="DW88" s="165"/>
      <c r="DY88" s="17"/>
      <c r="ED88" s="23">
        <f t="shared" ca="1" si="127"/>
        <v>0.82000396884920423</v>
      </c>
      <c r="EE88" s="24">
        <f t="shared" ca="1" si="128"/>
        <v>19</v>
      </c>
      <c r="EF88" s="16"/>
      <c r="EG88" s="26">
        <v>88</v>
      </c>
      <c r="EH88" s="46">
        <v>8</v>
      </c>
      <c r="EI88" s="27">
        <v>7</v>
      </c>
      <c r="EL88" s="23">
        <f t="shared" ca="1" si="129"/>
        <v>0.30063586651384322</v>
      </c>
      <c r="EM88" s="24">
        <f t="shared" ca="1" si="130"/>
        <v>67</v>
      </c>
      <c r="EN88" s="16"/>
      <c r="EO88" s="26">
        <v>88</v>
      </c>
      <c r="EP88" s="46">
        <v>8</v>
      </c>
      <c r="EQ88" s="27">
        <v>7</v>
      </c>
      <c r="ET88" s="23">
        <f t="shared" ca="1" si="131"/>
        <v>0.44013208558102923</v>
      </c>
      <c r="EU88" s="24">
        <f t="shared" ca="1" si="132"/>
        <v>53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4"/>
      <c r="DW89" s="165"/>
      <c r="DY89" s="17"/>
      <c r="ED89" s="23">
        <f t="shared" ca="1" si="127"/>
        <v>0.95246482246245423</v>
      </c>
      <c r="EE89" s="24">
        <f t="shared" ca="1" si="128"/>
        <v>3</v>
      </c>
      <c r="EF89" s="16"/>
      <c r="EG89" s="26">
        <v>89</v>
      </c>
      <c r="EH89" s="46">
        <v>8</v>
      </c>
      <c r="EI89" s="27">
        <v>8</v>
      </c>
      <c r="EL89" s="23">
        <f t="shared" ca="1" si="129"/>
        <v>0.47036347175701987</v>
      </c>
      <c r="EM89" s="24">
        <f t="shared" ca="1" si="130"/>
        <v>49</v>
      </c>
      <c r="EN89" s="16"/>
      <c r="EO89" s="26">
        <v>89</v>
      </c>
      <c r="EP89" s="46">
        <v>8</v>
      </c>
      <c r="EQ89" s="27">
        <v>8</v>
      </c>
      <c r="ET89" s="23">
        <f t="shared" ca="1" si="131"/>
        <v>0.9410399355233029</v>
      </c>
      <c r="EU89" s="24">
        <f t="shared" ca="1" si="132"/>
        <v>6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4"/>
      <c r="DW90" s="165"/>
      <c r="DY90" s="17"/>
      <c r="ED90" s="23">
        <f t="shared" ca="1" si="127"/>
        <v>0.17940982505478831</v>
      </c>
      <c r="EE90" s="24">
        <f t="shared" ca="1" si="128"/>
        <v>77</v>
      </c>
      <c r="EF90" s="16"/>
      <c r="EG90" s="26">
        <v>90</v>
      </c>
      <c r="EH90" s="46">
        <v>8</v>
      </c>
      <c r="EI90" s="27">
        <v>9</v>
      </c>
      <c r="EL90" s="23">
        <f t="shared" ca="1" si="129"/>
        <v>2.715737570564758E-3</v>
      </c>
      <c r="EM90" s="24">
        <f t="shared" ca="1" si="130"/>
        <v>100</v>
      </c>
      <c r="EN90" s="16"/>
      <c r="EO90" s="26">
        <v>90</v>
      </c>
      <c r="EP90" s="46">
        <v>8</v>
      </c>
      <c r="EQ90" s="27">
        <v>9</v>
      </c>
      <c r="ET90" s="23">
        <f t="shared" ca="1" si="131"/>
        <v>0.79771476361052596</v>
      </c>
      <c r="EU90" s="24">
        <f t="shared" ca="1" si="132"/>
        <v>19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4"/>
      <c r="DW91" s="165"/>
      <c r="DY91" s="17"/>
      <c r="ED91" s="23">
        <f t="shared" ca="1" si="127"/>
        <v>0.77298705154051139</v>
      </c>
      <c r="EE91" s="24">
        <f t="shared" ca="1" si="128"/>
        <v>27</v>
      </c>
      <c r="EF91" s="16"/>
      <c r="EG91" s="26">
        <v>91</v>
      </c>
      <c r="EH91" s="46">
        <v>9</v>
      </c>
      <c r="EI91" s="27">
        <v>0</v>
      </c>
      <c r="EL91" s="23">
        <f t="shared" ca="1" si="129"/>
        <v>0.35930815429925578</v>
      </c>
      <c r="EM91" s="24">
        <f t="shared" ca="1" si="130"/>
        <v>59</v>
      </c>
      <c r="EN91" s="16"/>
      <c r="EO91" s="26">
        <v>91</v>
      </c>
      <c r="EP91" s="46">
        <v>9</v>
      </c>
      <c r="EQ91" s="27">
        <v>0</v>
      </c>
      <c r="ET91" s="23">
        <f t="shared" ca="1" si="131"/>
        <v>0.21746116300368823</v>
      </c>
      <c r="EU91" s="24">
        <f t="shared" ca="1" si="132"/>
        <v>76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4"/>
      <c r="DW92" s="165"/>
      <c r="DY92" s="17"/>
      <c r="ED92" s="23">
        <f t="shared" ca="1" si="127"/>
        <v>0.797690916264435</v>
      </c>
      <c r="EE92" s="24">
        <f t="shared" ca="1" si="128"/>
        <v>24</v>
      </c>
      <c r="EF92" s="16"/>
      <c r="EG92" s="26">
        <v>92</v>
      </c>
      <c r="EH92" s="46">
        <v>9</v>
      </c>
      <c r="EI92" s="27">
        <v>1</v>
      </c>
      <c r="EL92" s="23">
        <f t="shared" ca="1" si="129"/>
        <v>3.4462893904843694E-2</v>
      </c>
      <c r="EM92" s="24">
        <f t="shared" ca="1" si="130"/>
        <v>97</v>
      </c>
      <c r="EN92" s="16"/>
      <c r="EO92" s="26">
        <v>92</v>
      </c>
      <c r="EP92" s="46">
        <v>9</v>
      </c>
      <c r="EQ92" s="27">
        <v>1</v>
      </c>
      <c r="ET92" s="23">
        <f t="shared" ca="1" si="131"/>
        <v>0.75385100244953351</v>
      </c>
      <c r="EU92" s="24">
        <f t="shared" ca="1" si="132"/>
        <v>23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4"/>
      <c r="DW93" s="165"/>
      <c r="DY93" s="17"/>
      <c r="ED93" s="23">
        <f t="shared" ca="1" si="127"/>
        <v>0.55069016215380973</v>
      </c>
      <c r="EE93" s="24">
        <f t="shared" ca="1" si="128"/>
        <v>42</v>
      </c>
      <c r="EF93" s="16"/>
      <c r="EG93" s="26">
        <v>93</v>
      </c>
      <c r="EH93" s="46">
        <v>9</v>
      </c>
      <c r="EI93" s="27">
        <v>2</v>
      </c>
      <c r="EL93" s="23">
        <f t="shared" ca="1" si="129"/>
        <v>0.15525026780204254</v>
      </c>
      <c r="EM93" s="24">
        <f t="shared" ca="1" si="130"/>
        <v>83</v>
      </c>
      <c r="EN93" s="16"/>
      <c r="EO93" s="26">
        <v>93</v>
      </c>
      <c r="EP93" s="46">
        <v>9</v>
      </c>
      <c r="EQ93" s="27">
        <v>2</v>
      </c>
      <c r="ET93" s="23">
        <f t="shared" ca="1" si="131"/>
        <v>0.39776059049824997</v>
      </c>
      <c r="EU93" s="24">
        <f t="shared" ca="1" si="132"/>
        <v>55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4"/>
      <c r="DW94" s="165"/>
      <c r="DY94" s="17"/>
      <c r="ED94" s="23">
        <f t="shared" ca="1" si="127"/>
        <v>0.61467744149133885</v>
      </c>
      <c r="EE94" s="24">
        <f t="shared" ca="1" si="128"/>
        <v>39</v>
      </c>
      <c r="EF94" s="16"/>
      <c r="EG94" s="26">
        <v>94</v>
      </c>
      <c r="EH94" s="46">
        <v>9</v>
      </c>
      <c r="EI94" s="27">
        <v>3</v>
      </c>
      <c r="EL94" s="23">
        <f t="shared" ca="1" si="129"/>
        <v>0.45268940862674378</v>
      </c>
      <c r="EM94" s="24">
        <f t="shared" ca="1" si="130"/>
        <v>50</v>
      </c>
      <c r="EN94" s="16"/>
      <c r="EO94" s="26">
        <v>94</v>
      </c>
      <c r="EP94" s="46">
        <v>9</v>
      </c>
      <c r="EQ94" s="27">
        <v>3</v>
      </c>
      <c r="ET94" s="23">
        <f t="shared" ca="1" si="131"/>
        <v>0.18840043329778089</v>
      </c>
      <c r="EU94" s="24">
        <f t="shared" ca="1" si="132"/>
        <v>82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4"/>
      <c r="DW95" s="165"/>
      <c r="DY95" s="17"/>
      <c r="ED95" s="23">
        <f t="shared" ca="1" si="127"/>
        <v>0.67298130995428396</v>
      </c>
      <c r="EE95" s="24">
        <f t="shared" ca="1" si="128"/>
        <v>34</v>
      </c>
      <c r="EF95" s="16"/>
      <c r="EG95" s="26">
        <v>95</v>
      </c>
      <c r="EH95" s="46">
        <v>9</v>
      </c>
      <c r="EI95" s="27">
        <v>4</v>
      </c>
      <c r="EL95" s="23">
        <f t="shared" ca="1" si="129"/>
        <v>0.29343171517294164</v>
      </c>
      <c r="EM95" s="24">
        <f t="shared" ca="1" si="130"/>
        <v>69</v>
      </c>
      <c r="EN95" s="16"/>
      <c r="EO95" s="26">
        <v>95</v>
      </c>
      <c r="EP95" s="46">
        <v>9</v>
      </c>
      <c r="EQ95" s="27">
        <v>4</v>
      </c>
      <c r="ET95" s="23">
        <f t="shared" ca="1" si="131"/>
        <v>3.5389651622907303E-2</v>
      </c>
      <c r="EU95" s="24">
        <f t="shared" ca="1" si="132"/>
        <v>98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4"/>
      <c r="DW96" s="165"/>
      <c r="DY96" s="17"/>
      <c r="ED96" s="23">
        <f t="shared" ca="1" si="127"/>
        <v>0.14513729464356506</v>
      </c>
      <c r="EE96" s="24">
        <f t="shared" ca="1" si="128"/>
        <v>81</v>
      </c>
      <c r="EF96" s="16"/>
      <c r="EG96" s="26">
        <v>96</v>
      </c>
      <c r="EH96" s="46">
        <v>9</v>
      </c>
      <c r="EI96" s="27">
        <v>5</v>
      </c>
      <c r="EL96" s="23">
        <f t="shared" ca="1" si="129"/>
        <v>0.34630928333423905</v>
      </c>
      <c r="EM96" s="24">
        <f t="shared" ca="1" si="130"/>
        <v>61</v>
      </c>
      <c r="EN96" s="16"/>
      <c r="EO96" s="26">
        <v>96</v>
      </c>
      <c r="EP96" s="46">
        <v>9</v>
      </c>
      <c r="EQ96" s="27">
        <v>5</v>
      </c>
      <c r="ET96" s="23">
        <f t="shared" ca="1" si="131"/>
        <v>0.32331130461744195</v>
      </c>
      <c r="EU96" s="24">
        <f t="shared" ca="1" si="132"/>
        <v>64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4"/>
      <c r="DW97" s="165"/>
      <c r="DY97" s="17"/>
      <c r="ED97" s="23">
        <f t="shared" ca="1" si="127"/>
        <v>8.9019504378346936E-2</v>
      </c>
      <c r="EE97" s="24">
        <f t="shared" ca="1" si="128"/>
        <v>88</v>
      </c>
      <c r="EF97" s="16"/>
      <c r="EG97" s="26">
        <v>97</v>
      </c>
      <c r="EH97" s="46">
        <v>9</v>
      </c>
      <c r="EI97" s="27">
        <v>6</v>
      </c>
      <c r="EL97" s="23">
        <f t="shared" ca="1" si="129"/>
        <v>0.8580342382015832</v>
      </c>
      <c r="EM97" s="24">
        <f t="shared" ca="1" si="130"/>
        <v>12</v>
      </c>
      <c r="EN97" s="16"/>
      <c r="EO97" s="26">
        <v>97</v>
      </c>
      <c r="EP97" s="46">
        <v>9</v>
      </c>
      <c r="EQ97" s="27">
        <v>6</v>
      </c>
      <c r="ET97" s="23">
        <f t="shared" ca="1" si="131"/>
        <v>0.47914063458403444</v>
      </c>
      <c r="EU97" s="24">
        <f t="shared" ca="1" si="132"/>
        <v>49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4"/>
      <c r="DW98" s="165"/>
      <c r="DY98" s="17"/>
      <c r="ED98" s="23">
        <f t="shared" ca="1" si="127"/>
        <v>0.90294745968072954</v>
      </c>
      <c r="EE98" s="24">
        <f t="shared" ca="1" si="128"/>
        <v>7</v>
      </c>
      <c r="EF98" s="16"/>
      <c r="EG98" s="26">
        <v>98</v>
      </c>
      <c r="EH98" s="46">
        <v>9</v>
      </c>
      <c r="EI98" s="27">
        <v>7</v>
      </c>
      <c r="EL98" s="23">
        <f t="shared" ca="1" si="129"/>
        <v>0.20629621554307154</v>
      </c>
      <c r="EM98" s="24">
        <f t="shared" ca="1" si="130"/>
        <v>77</v>
      </c>
      <c r="EN98" s="16"/>
      <c r="EO98" s="26">
        <v>98</v>
      </c>
      <c r="EP98" s="46">
        <v>9</v>
      </c>
      <c r="EQ98" s="27">
        <v>7</v>
      </c>
      <c r="ET98" s="23">
        <f t="shared" ca="1" si="131"/>
        <v>0.83603898559055645</v>
      </c>
      <c r="EU98" s="24">
        <f t="shared" ca="1" si="132"/>
        <v>14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4"/>
      <c r="DW99" s="165"/>
      <c r="DY99" s="17"/>
      <c r="ED99" s="23">
        <f t="shared" ca="1" si="127"/>
        <v>0.59512860210049379</v>
      </c>
      <c r="EE99" s="24">
        <f t="shared" ca="1" si="128"/>
        <v>40</v>
      </c>
      <c r="EF99" s="16"/>
      <c r="EG99" s="26">
        <v>99</v>
      </c>
      <c r="EH99" s="46">
        <v>9</v>
      </c>
      <c r="EI99" s="27">
        <v>8</v>
      </c>
      <c r="EL99" s="23">
        <f t="shared" ca="1" si="129"/>
        <v>8.9741757299573566E-2</v>
      </c>
      <c r="EM99" s="24">
        <f t="shared" ca="1" si="130"/>
        <v>91</v>
      </c>
      <c r="EN99" s="16"/>
      <c r="EO99" s="26">
        <v>99</v>
      </c>
      <c r="EP99" s="46">
        <v>9</v>
      </c>
      <c r="EQ99" s="27">
        <v>8</v>
      </c>
      <c r="ET99" s="23">
        <f t="shared" ca="1" si="131"/>
        <v>0.30040516838538223</v>
      </c>
      <c r="EU99" s="24">
        <f t="shared" ca="1" si="132"/>
        <v>69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4"/>
      <c r="DW100" s="165"/>
      <c r="DY100" s="17"/>
      <c r="ED100" s="161">
        <f t="shared" ca="1" si="127"/>
        <v>0.80605333167120441</v>
      </c>
      <c r="EE100" s="162">
        <f t="shared" ca="1" si="128"/>
        <v>22</v>
      </c>
      <c r="EF100" s="28"/>
      <c r="EG100" s="104">
        <v>100</v>
      </c>
      <c r="EH100" s="102">
        <v>9</v>
      </c>
      <c r="EI100" s="105">
        <v>9</v>
      </c>
      <c r="EL100" s="161">
        <f t="shared" ca="1" si="129"/>
        <v>0.95596624627234861</v>
      </c>
      <c r="EM100" s="162">
        <f t="shared" ca="1" si="130"/>
        <v>3</v>
      </c>
      <c r="EN100" s="28"/>
      <c r="EO100" s="104">
        <v>100</v>
      </c>
      <c r="EP100" s="102">
        <v>9</v>
      </c>
      <c r="EQ100" s="105">
        <v>9</v>
      </c>
      <c r="ET100" s="161">
        <f t="shared" ca="1" si="131"/>
        <v>0.34061842980813695</v>
      </c>
      <c r="EU100" s="162">
        <f t="shared" ca="1" si="132"/>
        <v>63</v>
      </c>
      <c r="EV100" s="28"/>
      <c r="EW100" s="104">
        <v>100</v>
      </c>
      <c r="EX100" s="102">
        <v>9</v>
      </c>
      <c r="EY100" s="105">
        <v>9</v>
      </c>
    </row>
  </sheetData>
  <sheetProtection algorithmName="SHA-512" hashValue="gjUeuFwQU0PvTEgM+0VpSjjIn6tui/uL+rmHzj8xVxrjIFgv8at0zBmhrMYtUZIAEnphFJffLc9wDK7ZpluS5A==" saltValue="M7Bo4S3LoxoD1IBvY95feQ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ノーマル④ミックス</vt:lpstr>
      <vt:lpstr>NO</vt:lpstr>
      <vt:lpstr>OK</vt:lpstr>
      <vt:lpstr>ノーマル④ミックス!Print_Area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2023-10-16T09:55:12Z</cp:lastPrinted>
  <dcterms:created xsi:type="dcterms:W3CDTF">2023-10-14T13:27:02Z</dcterms:created>
  <dcterms:modified xsi:type="dcterms:W3CDTF">2023-10-16T12:03:41Z</dcterms:modified>
</cp:coreProperties>
</file>